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421開札】002_福岡県総合防災情報システム（統制局装置等）改良工事（１工区）\公告（簡易型）\"/>
    </mc:Choice>
  </mc:AlternateContent>
  <xr:revisionPtr revIDLastSave="0" documentId="13_ncr:1_{3BF90A0B-C949-4618-B00E-F82E57C2186A}" xr6:coauthVersionLast="47" xr6:coauthVersionMax="47" xr10:uidLastSave="{00000000-0000-0000-0000-000000000000}"/>
  <bookViews>
    <workbookView xWindow="-28920" yWindow="-4695" windowWidth="29040" windowHeight="15840" tabRatio="911" xr2:uid="{00000000-000D-0000-FFFF-FFFF00000000}"/>
  </bookViews>
  <sheets>
    <sheet name="様式1-1" sheetId="20" r:id="rId1"/>
    <sheet name="様式1-2" sheetId="37" r:id="rId2"/>
    <sheet name="様式1-3" sheetId="59" r:id="rId3"/>
    <sheet name="様式1-4" sheetId="14" r:id="rId4"/>
    <sheet name="様式1-5" sheetId="32" r:id="rId5"/>
    <sheet name="様式1-8" sheetId="57" r:id="rId6"/>
    <sheet name="様式3-2（製作・据付）" sheetId="33" r:id="rId7"/>
    <sheet name="様式3-3（製作・据付）" sheetId="34" r:id="rId8"/>
    <sheet name="様式7 " sheetId="54" r:id="rId9"/>
    <sheet name="様式「技術評価点の通知について」" sheetId="42" r:id="rId10"/>
    <sheet name="様式1-2（記入例）" sheetId="38" r:id="rId11"/>
    <sheet name="様式1-3（記入例）" sheetId="17" r:id="rId12"/>
    <sheet name="様式7(記入例) " sheetId="55" r:id="rId13"/>
    <sheet name="様式7(記入例)  (2)" sheetId="56" r:id="rId14"/>
  </sheets>
  <externalReferences>
    <externalReference r:id="rId15"/>
    <externalReference r:id="rId16"/>
  </externalReferences>
  <definedNames>
    <definedName name="_xlnm._FilterDatabase" localSheetId="1" hidden="1">'様式1-2'!$A$76:$M$82</definedName>
    <definedName name="_xlnm._FilterDatabase" localSheetId="10" hidden="1">'様式1-2（記入例）'!$A$80:$M$102</definedName>
    <definedName name="_xlnm.Print_Area" localSheetId="9">様式「技術評価点の通知について」!$A$1:$F$23</definedName>
    <definedName name="_xlnm.Print_Area" localSheetId="0">'様式1-1'!$A$1:$I$21</definedName>
    <definedName name="_xlnm.Print_Area" localSheetId="1">'様式1-2'!$A$1:$M$101</definedName>
    <definedName name="_xlnm.Print_Area" localSheetId="10">'様式1-2（記入例）'!$A$1:$M$119</definedName>
    <definedName name="_xlnm.Print_Area" localSheetId="2">'様式1-3'!$V$1:$AR$46</definedName>
    <definedName name="_xlnm.Print_Area" localSheetId="11">'様式1-3（記入例）'!$A$1:$U$37</definedName>
    <definedName name="_xlnm.Print_Area" localSheetId="3">'様式1-4'!$A$1:$F$61</definedName>
    <definedName name="_xlnm.Print_Area" localSheetId="4">'様式1-5'!$A$1:$I$61</definedName>
    <definedName name="_xlnm.Print_Area" localSheetId="5">'様式1-8'!$A$1:$J$42</definedName>
    <definedName name="_xlnm.Print_Area" localSheetId="6">'様式3-2（製作・据付）'!$A$1:$C$10</definedName>
    <definedName name="_xlnm.Print_Area" localSheetId="7">'様式3-3（製作・据付）'!$A$1:$C$11</definedName>
    <definedName name="_xlnm.Print_Area" localSheetId="8">'様式7 '!$A$1:$F$13</definedName>
    <definedName name="_xlnm.Print_Area" localSheetId="12">'様式7(記入例) '!$A$1:$F$13</definedName>
    <definedName name="_xlnm.Print_Area" localSheetId="13">'様式7(記入例)  (2)'!$A$1:$F$36</definedName>
    <definedName name="工事の定義" localSheetId="5">OFFSET([1]工事の定義!$A$2,0,0,COUNTA([1]工事の定義!$A:$A)-1,1)</definedName>
    <definedName name="工事の定義">OFFSET([2]工事の定義!$A$2,0,0,COUNTA([2]工事の定義!$A:$A)-1,1)</definedName>
    <definedName name="参加資格" localSheetId="5">[1]入力!$C$23</definedName>
    <definedName name="参加資格">[2]入力!$C$23</definedName>
    <definedName name="参加条件＿１１" localSheetId="5">[1]入力!$C$30</definedName>
    <definedName name="参加条件＿１１">[2]入力!$C$30</definedName>
    <definedName name="参加条件＿６" localSheetId="5">[1]入力!$C$25</definedName>
    <definedName name="参加条件＿６">[2]入力!$C$25</definedName>
    <definedName name="参加条件＿７" localSheetId="5">[1]入力!$C$26</definedName>
    <definedName name="参加条件＿７">[2]入力!$C$26</definedName>
    <definedName name="参加条件＿８" localSheetId="5">[1]入力!$C$27</definedName>
    <definedName name="参加条件＿８">[2]入力!$C$27</definedName>
    <definedName name="参加条件＿９ア" localSheetId="5">[1]入力!$C$28</definedName>
    <definedName name="参加条件＿９ア">[2]入力!$C$28</definedName>
    <definedName name="参加条件＿９イ" localSheetId="5">[1]入力!$C$29</definedName>
    <definedName name="参加条件＿９イ">[2]入力!$C$29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32" l="1"/>
  <c r="X5" i="59"/>
  <c r="AH5" i="59"/>
  <c r="M3" i="57" l="1"/>
  <c r="M4" i="57"/>
  <c r="M5" i="57" s="1"/>
  <c r="G20" i="57" l="1"/>
  <c r="D23" i="57"/>
  <c r="G42" i="57"/>
  <c r="G40" i="57"/>
  <c r="G38" i="57"/>
  <c r="E36" i="57"/>
  <c r="C18" i="57" l="1"/>
  <c r="D6" i="54" l="1"/>
  <c r="D5" i="54"/>
  <c r="D4" i="54"/>
  <c r="E7" i="42" l="1"/>
  <c r="E6" i="42"/>
  <c r="E5" i="42"/>
  <c r="A1" i="42"/>
  <c r="A3" i="3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H42" i="32"/>
  <c r="H43" i="32" s="1"/>
  <c r="H59" i="32"/>
  <c r="J4" i="17"/>
  <c r="J5" i="17"/>
  <c r="J6" i="17"/>
  <c r="J11" i="17"/>
  <c r="E6" i="17" s="1"/>
  <c r="J13" i="17"/>
  <c r="J15" i="17"/>
  <c r="J18" i="17"/>
  <c r="J26" i="17"/>
  <c r="J31" i="17"/>
  <c r="J34" i="17"/>
  <c r="Q35" i="17"/>
  <c r="Q32" i="17"/>
  <c r="Q29" i="17"/>
  <c r="Q28" i="17"/>
  <c r="Q27" i="17"/>
  <c r="Q21" i="17"/>
  <c r="Q20" i="17"/>
  <c r="Q19" i="17"/>
  <c r="Q9" i="17"/>
  <c r="Q8" i="17"/>
  <c r="Q7" i="17"/>
  <c r="G12" i="14"/>
  <c r="G61" i="14"/>
  <c r="E26" i="17" l="1"/>
  <c r="F37" i="17"/>
  <c r="E4" i="17"/>
  <c r="H61" i="32"/>
  <c r="C20" i="42"/>
  <c r="L4" i="37"/>
  <c r="C4"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G22" authorId="0" shapeId="0" xr:uid="{7CBAB585-2707-4D9A-B8F4-7E915CDAD929}">
      <text>
        <r>
          <rPr>
            <b/>
            <sz val="9"/>
            <color indexed="81"/>
            <rFont val="ＭＳ Ｐゴシック"/>
            <family val="3"/>
            <charset val="128"/>
          </rPr>
          <t>一般土木の場合は、品質マネジメントのみ</t>
        </r>
      </text>
    </comment>
    <comment ref="AQ22" authorId="0" shapeId="0" xr:uid="{E5A8549C-9256-4942-995B-485AD14F62F7}">
      <text>
        <r>
          <rPr>
            <sz val="9"/>
            <color indexed="81"/>
            <rFont val="ＭＳ Ｐゴシック"/>
            <family val="3"/>
            <charset val="128"/>
          </rPr>
          <t>認証を証明する資料を添付していただき、資料毎に本様式及び資料の右上にＩ－①、②、③・・・と記載して下さい。</t>
        </r>
      </text>
    </comment>
    <comment ref="AP30" authorId="0" shapeId="0" xr:uid="{2DE2FEA1-929A-467B-A7D2-66CE5100F883}">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 ref="G38" authorId="0" shapeId="0" xr:uid="{033D830A-AC10-4E39-A2AE-358DB31A3A37}">
      <text>
        <r>
          <rPr>
            <sz val="9"/>
            <color indexed="81"/>
            <rFont val="ＭＳ Ｐゴシック"/>
            <family val="3"/>
            <charset val="128"/>
          </rPr>
          <t>【下記の工事ごとで違うので注意】
土木一式工事
電気通信工事
しゅんせつ工事
塗装工事
鋼構造物工事
電気工事
機械器具設置工事
管工事
とび・土工・コンクリート工事</t>
        </r>
      </text>
    </comment>
    <comment ref="AR41" authorId="0" shapeId="0" xr:uid="{FBBA015B-8A43-4D48-9A6A-7699A594C2BF}">
      <text>
        <r>
          <rPr>
            <sz val="9"/>
            <color indexed="81"/>
            <rFont val="ＭＳ Ｐゴシック"/>
            <family val="3"/>
            <charset val="128"/>
          </rPr>
          <t>添付資料がある場合様式９に資料番号をチェックしていただき、その番号を添付資料の右上にも記載して下さい。
（様式９を参照）</t>
        </r>
      </text>
    </comment>
    <comment ref="G44" authorId="0" shapeId="0" xr:uid="{9E1FF42F-2C45-4AA2-BEF8-F1F7CDAA6211}">
      <text>
        <r>
          <rPr>
            <b/>
            <sz val="9"/>
            <color indexed="81"/>
            <rFont val="ＭＳ Ｐゴシック"/>
            <family val="3"/>
            <charset val="128"/>
          </rPr>
          <t>加算点の満点により３パターン
３０点：１．２点
２０点：１．１点
１０点：１．０点</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9900736</author>
  </authors>
  <commentList>
    <comment ref="E61" authorId="0" shapeId="0" xr:uid="{00000000-0006-0000-0400-000001000000}">
      <text>
        <r>
          <rPr>
            <b/>
            <sz val="9"/>
            <color indexed="81"/>
            <rFont val="ＭＳ Ｐゴシック"/>
            <family val="3"/>
            <charset val="128"/>
          </rPr>
          <t>自動計算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20" authorId="0" shapeId="0" xr:uid="{3B3D4C6A-A642-484D-A34F-FB6719255DCE}">
      <text>
        <r>
          <rPr>
            <b/>
            <sz val="9"/>
            <color indexed="81"/>
            <rFont val="MS P ゴシック"/>
            <family val="3"/>
            <charset val="128"/>
          </rPr>
          <t>工期の始期日を入力してください。
入力すると工期の欄に自動で工期末が表示されます。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T15" authorId="0" shapeId="0" xr:uid="{00000000-0006-0000-1500-00000100000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xr:uid="{00000000-0006-0000-1500-00000200000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<sst xmlns="http://schemas.openxmlformats.org/spreadsheetml/2006/main" count="975" uniqueCount="494">
  <si>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</si>
  <si>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</si>
  <si>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</si>
  <si>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</si>
  <si>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</si>
  <si>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</si>
  <si>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</si>
  <si>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</si>
  <si>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</si>
  <si>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</si>
  <si>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</si>
  <si>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</si>
  <si>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</si>
  <si>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</si>
  <si>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</si>
  <si>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</si>
  <si>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</si>
  <si>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</si>
  <si>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</si>
  <si>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</si>
  <si>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</si>
  <si>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</si>
  <si>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</si>
  <si>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</si>
  <si>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</si>
  <si>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</si>
  <si>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</si>
  <si>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</si>
  <si>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</si>
  <si>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</si>
  <si>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</si>
  <si>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</si>
  <si>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</si>
  <si>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</si>
  <si>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</si>
  <si>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</si>
  <si>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</si>
  <si>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</si>
  <si>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</si>
  <si>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</si>
  <si>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</si>
  <si>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</si>
  <si>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</si>
  <si>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</si>
  <si>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</si>
  <si>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</si>
  <si>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</si>
  <si>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</si>
  <si>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</si>
  <si>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</si>
  <si>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</si>
  <si>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</si>
  <si>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</si>
  <si>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</si>
  <si>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</si>
  <si>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</si>
  <si>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</si>
  <si>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</si>
  <si>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</si>
  <si>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</si>
  <si>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</si>
  <si>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</si>
  <si>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</si>
  <si>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</si>
  <si>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</si>
  <si>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</si>
  <si>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</si>
  <si>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</si>
  <si>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</si>
  <si>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</si>
  <si>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</si>
  <si>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</si>
  <si>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</si>
  <si>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</si>
  <si>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</si>
  <si>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</si>
  <si>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</si>
  <si>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</si>
  <si>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</si>
  <si>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</si>
  <si>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</si>
  <si>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</si>
  <si>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</si>
  <si>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</si>
  <si>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</si>
  <si>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</si>
  <si>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</si>
  <si>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</si>
  <si>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</si>
  <si>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</si>
  <si>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</si>
  <si>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</si>
  <si>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</si>
  <si>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</si>
  <si>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</si>
  <si>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</si>
  <si>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</si>
  <si>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</si>
  <si>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</si>
  <si>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</si>
  <si>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</si>
  <si>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</si>
  <si>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</si>
  <si>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</si>
  <si>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</si>
  <si>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</si>
  <si>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</si>
  <si>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</si>
  <si>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</si>
  <si>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</si>
  <si>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</si>
  <si>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</si>
  <si>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</si>
  <si>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</si>
  <si>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</si>
  <si>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</si>
  <si>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</si>
  <si>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</si>
  <si>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</si>
  <si>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</si>
  <si>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</si>
  <si>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</si>
  <si>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</si>
  <si>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</si>
  <si>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</si>
  <si>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</si>
  <si>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</si>
  <si>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</si>
  <si>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</si>
  <si>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</si>
  <si>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</si>
  <si>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</si>
  <si>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</si>
  <si>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</si>
  <si>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</si>
  <si>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</si>
  <si>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</si>
  <si>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</si>
  <si>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</si>
  <si>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</si>
  <si>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</si>
  <si>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</si>
  <si>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</si>
  <si>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</si>
  <si>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</si>
  <si>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</si>
  <si>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</si>
  <si>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</si>
  <si>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</si>
  <si>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</si>
  <si>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</si>
  <si>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</si>
  <si>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</si>
  <si>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</si>
  <si>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</si>
  <si>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</si>
  <si>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</si>
  <si>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</si>
  <si>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</si>
  <si>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</si>
  <si>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</si>
  <si>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</si>
  <si>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</si>
  <si>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</si>
  <si>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</si>
  <si>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</si>
  <si>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</si>
  <si>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</si>
  <si>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</si>
  <si>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</si>
  <si>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</si>
  <si>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</si>
  <si>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</si>
  <si>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</si>
  <si>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</si>
  <si>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</si>
  <si>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</si>
  <si>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</si>
  <si>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</si>
  <si>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</si>
  <si>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</si>
  <si>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</si>
  <si>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</si>
  <si>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</si>
  <si>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</si>
  <si>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</si>
  <si>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</si>
  <si>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</si>
  <si>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</si>
  <si>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</si>
  <si>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</si>
  <si>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</si>
  <si>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</si>
  <si>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</si>
  <si>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</si>
  <si>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</si>
  <si>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</si>
  <si>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</si>
  <si>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</si>
  <si>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</si>
  <si>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</si>
  <si>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</si>
  <si>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</si>
  <si>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</si>
  <si>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</si>
  <si>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</si>
  <si>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</si>
  <si>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</si>
  <si>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</si>
  <si>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</si>
  <si>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</si>
  <si>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</si>
  <si>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</si>
  <si>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</si>
  <si>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</si>
  <si>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</si>
  <si>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</si>
  <si>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</si>
  <si>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</si>
  <si>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</si>
  <si>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</si>
  <si>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</si>
  <si>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</si>
  <si>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</si>
  <si>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</si>
  <si>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</si>
  <si>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</si>
  <si>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</si>
  <si>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</si>
  <si>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</si>
  <si>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</si>
  <si>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</si>
  <si>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</si>
  <si>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</si>
  <si>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</si>
  <si>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</si>
  <si>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</si>
  <si>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</si>
  <si>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</si>
  <si>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</si>
  <si>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</si>
  <si>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</si>
  <si>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</si>
  <si>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</si>
  <si>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</si>
  <si>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</si>
  <si>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</si>
  <si>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</si>
  <si>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</si>
  <si>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</si>
  <si>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</si>
  <si>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</si>
  <si>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</si>
  <si>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</si>
  <si>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</si>
  <si>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</si>
  <si>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</si>
  <si>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</si>
  <si>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</si>
  <si>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</si>
  <si>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</si>
  <si>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</si>
  <si>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</si>
  <si>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</si>
  <si>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</si>
  <si>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</si>
  <si>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</si>
  <si>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</si>
  <si>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</si>
  <si>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</si>
  <si>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</si>
  <si>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</si>
  <si>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</si>
  <si>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</si>
  <si>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</si>
  <si>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</si>
  <si>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主任(監理)技術者の資格・工事経験調書（工場製作工・据付工）　　添付資料（１）</t>
    <rPh sb="20" eb="22">
      <t>コウジョウ</t>
    </rPh>
    <rPh sb="22" eb="24">
      <t>セイサク</t>
    </rPh>
    <rPh sb="24" eb="25">
      <t>コウ</t>
    </rPh>
    <rPh sb="26" eb="28">
      <t>スエツケ</t>
    </rPh>
    <rPh sb="28" eb="29">
      <t>コウ</t>
    </rPh>
    <phoneticPr fontId="4"/>
  </si>
  <si>
    <t>主任(監理)技術者の資格・工事経験調書（工場製作工・据付工）　　添付資料（２）</t>
    <rPh sb="20" eb="22">
      <t>コウジョウ</t>
    </rPh>
    <rPh sb="22" eb="24">
      <t>セイサク</t>
    </rPh>
    <rPh sb="24" eb="25">
      <t>コウ</t>
    </rPh>
    <rPh sb="26" eb="28">
      <t>スエツケ</t>
    </rPh>
    <rPh sb="28" eb="29">
      <t>コウ</t>
    </rPh>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</si>
  <si>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</si>
  <si>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</si>
  <si>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</si>
  <si>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</si>
  <si>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</si>
  <si>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</si>
  <si>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</si>
  <si>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</si>
  <si>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</si>
  <si>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</si>
  <si>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</si>
  <si>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</si>
  <si>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</si>
  <si>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</si>
  <si>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</si>
  <si>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</si>
  <si>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</si>
  <si>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</si>
  <si>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t>
    <phoneticPr fontId="4"/>
  </si>
  <si>
    <r>
      <t>様式１－３：自己採点表</t>
    </r>
    <r>
      <rPr>
        <sz val="20"/>
        <color rgb="FFFF0000"/>
        <rFont val="ＭＳ Ｐ明朝"/>
        <family val="1"/>
        <charset val="128"/>
      </rPr>
      <t>（記入例）</t>
    </r>
    <rPh sb="12" eb="14">
      <t>キニュウ</t>
    </rPh>
    <rPh sb="14" eb="15">
      <t>レイ</t>
    </rPh>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</si>
  <si>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</si>
  <si>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従事役職</t>
    <rPh sb="0" eb="2">
      <t>ジュウジ</t>
    </rPh>
    <rPh sb="2" eb="4">
      <t>ヤクショク</t>
    </rPh>
    <phoneticPr fontId="4"/>
  </si>
  <si>
    <t>工事名</t>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</si>
  <si>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</si>
  <si>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</si>
  <si>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</si>
  <si>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</si>
  <si>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</si>
  <si>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</si>
  <si>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</si>
  <si>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</si>
  <si>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</si>
  <si>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</si>
  <si>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</si>
  <si>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</si>
  <si>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</si>
  <si>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</si>
  <si>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</si>
  <si>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</si>
  <si>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</si>
  <si>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</si>
  <si>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</si>
  <si>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</si>
  <si>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</si>
  <si>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</si>
  <si>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</si>
  <si>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</si>
  <si>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</si>
  <si>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</si>
  <si>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</si>
  <si>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</si>
  <si>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</si>
  <si>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</si>
  <si>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</si>
  <si>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</si>
  <si>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</si>
  <si>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</si>
  <si>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開札日</t>
    <rPh sb="0" eb="2">
      <t>カイサツ</t>
    </rPh>
    <rPh sb="2" eb="3">
      <t>ビ</t>
    </rPh>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</si>
  <si>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</si>
  <si>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</si>
  <si>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</si>
  <si>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</si>
  <si>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</si>
  <si>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</si>
  <si>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</si>
  <si>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</si>
  <si>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</si>
  <si>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</si>
  <si>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</si>
  <si>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</si>
  <si>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</si>
  <si>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</si>
  <si>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</si>
  <si>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</si>
  <si>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</si>
  <si>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</si>
  <si>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</si>
  <si>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</si>
  <si>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</si>
  <si>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</si>
  <si>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</si>
  <si>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</si>
  <si>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</si>
  <si>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</si>
  <si>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</si>
  <si>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502-12345-001</t>
    <phoneticPr fontId="4"/>
  </si>
  <si>
    <t>502-12345-001</t>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</si>
  <si>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</si>
  <si>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</si>
  <si>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</si>
  <si>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</si>
  <si>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</si>
  <si>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</si>
  <si>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</si>
  <si>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</si>
  <si>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</si>
  <si>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</si>
  <si>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</si>
  <si>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</si>
  <si>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</si>
  <si>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</si>
  <si>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</si>
  <si>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</si>
  <si>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</si>
  <si>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</si>
  <si>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</si>
  <si>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</si>
  <si>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t>・入札参加条件（公告９（６）イ）により入札参加する場合に提出すること。
・「成績評定」欄について、工事成績評定に修正があった場合は修正後評定点を記入すること。</t>
    <phoneticPr fontId="68"/>
  </si>
  <si>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</si>
  <si>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</si>
  <si>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</si>
  <si>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</si>
  <si>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2" eb="380">
      <t>コヨウホケンヒホケンシャ</t>
    </rPh>
    <rPh sb="380" eb="385">
      <t>シカクシュトクトウ</t>
    </rPh>
    <rPh sb="385" eb="390">
      <t>カクニンツウチショ</t>
    </rPh>
    <rPh sb="390" eb="391">
      <t>マタ</t>
    </rPh>
    <rPh sb="392" eb="395">
      <t>ジュウミンゼイ</t>
    </rPh>
    <rPh sb="395" eb="397">
      <t>トクベツ</t>
    </rPh>
    <rPh sb="397" eb="399">
      <t>チョウシュウ</t>
    </rPh>
    <rPh sb="399" eb="400">
      <t>ガク</t>
    </rPh>
    <rPh sb="401" eb="403">
      <t>ヘンコウ</t>
    </rPh>
    <rPh sb="404" eb="407">
      <t>ツウチショ</t>
    </rPh>
    <rPh sb="408" eb="410">
      <t>トクベツ</t>
    </rPh>
    <rPh sb="410" eb="412">
      <t>チョウシュウ</t>
    </rPh>
    <rPh sb="412" eb="415">
      <t>ギムシャ</t>
    </rPh>
    <rPh sb="415" eb="416">
      <t>ヨウ</t>
    </rPh>
    <rPh sb="423" eb="426">
      <t>シカクシャ</t>
    </rPh>
    <rPh sb="476" eb="479">
      <t>エイギョウショ</t>
    </rPh>
    <rPh sb="479" eb="482">
      <t>ギジュツシャ</t>
    </rPh>
    <rPh sb="482" eb="483">
      <t>マタ</t>
    </rPh>
    <rPh sb="484" eb="486">
      <t>トクテイ</t>
    </rPh>
    <rPh sb="486" eb="489">
      <t>エイギョウショ</t>
    </rPh>
    <rPh sb="489" eb="492">
      <t>ギジュツシャ</t>
    </rPh>
    <rPh sb="781" eb="783">
      <t>レイワ</t>
    </rPh>
    <phoneticPr fontId="4"/>
  </si>
  <si>
    <t>雇用保険の資格取得年月日</t>
    <rPh sb="0" eb="4">
      <t>コヨウホケン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</si>
  <si>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コヨウホケンヒホケンシャシカクシュトクトウカクニンツウチショ</t>
    </rPh>
    <rPh sb="21" eb="22">
      <t>ウツ</t>
    </rPh>
    <rPh sb="23" eb="25">
      <t>テンプ</t>
    </rPh>
    <rPh sb="25" eb="26">
      <t>ラン</t>
    </rPh>
    <rPh sb="62" eb="65">
      <t>ジュウミンゼイ</t>
    </rPh>
    <rPh sb="65" eb="67">
      <t>トクベツ</t>
    </rPh>
    <rPh sb="67" eb="70">
      <t>チョウシュウガク</t>
    </rPh>
    <rPh sb="71" eb="73">
      <t>ヘンコウ</t>
    </rPh>
    <rPh sb="74" eb="77">
      <t>ツウチショ</t>
    </rPh>
    <rPh sb="78" eb="82">
      <t>トクベツチョウシュウ</t>
    </rPh>
    <rPh sb="82" eb="86">
      <t>ギムシャヨウ</t>
    </rPh>
    <rPh sb="88" eb="89">
      <t>ウツ</t>
    </rPh>
    <rPh sb="91" eb="93">
      <t>バアイ</t>
    </rPh>
    <rPh sb="95" eb="99">
      <t>キサイナイヨウ</t>
    </rPh>
    <rPh sb="100" eb="102">
      <t>ハンドク</t>
    </rPh>
    <rPh sb="107" eb="109">
      <t>ベッシ</t>
    </rPh>
    <rPh sb="115" eb="117">
      <t>テンプ</t>
    </rPh>
    <rPh sb="119" eb="120">
      <t>クダ</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</si>
  <si>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7" eb="29">
      <t>キサイ</t>
    </rPh>
    <rPh sb="32" eb="34">
      <t>ハンドク</t>
    </rPh>
    <rPh sb="39" eb="41">
      <t>ガゾウ</t>
    </rPh>
    <rPh sb="45" eb="47">
      <t>チョウセイ</t>
    </rPh>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</si>
  <si>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</si>
  <si>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r>
      <rPr>
        <sz val="10"/>
        <color rgb="FFFF0000"/>
        <rFont val="ＭＳ Ｐ明朝"/>
        <family val="1"/>
        <charset val="128"/>
      </rPr>
      <t>令和○年度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</si>
  <si>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様式１－８</t>
    <phoneticPr fontId="4"/>
  </si>
  <si>
    <t>工期通知書</t>
    <rPh sb="0" eb="2">
      <t>コウキ</t>
    </rPh>
    <rPh sb="2" eb="4">
      <t>ツウチ</t>
    </rPh>
    <rPh sb="4" eb="5">
      <t>ショ</t>
    </rPh>
    <phoneticPr fontId="4"/>
  </si>
  <si>
    <t>福岡県知事　殿</t>
    <rPh sb="0" eb="2">
      <t>フクオカ</t>
    </rPh>
    <rPh sb="2" eb="5">
      <t>ケンチジ</t>
    </rPh>
    <phoneticPr fontId="4"/>
  </si>
  <si>
    <t>工期の始期日</t>
    <rPh sb="0" eb="2">
      <t>コウキ</t>
    </rPh>
    <rPh sb="3" eb="5">
      <t>シキ</t>
    </rPh>
    <rPh sb="5" eb="6">
      <t>ビ</t>
    </rPh>
    <phoneticPr fontId="4"/>
  </si>
  <si>
    <t>工期の始期日から</t>
    <phoneticPr fontId="4"/>
  </si>
  <si>
    <t>工期</t>
    <rPh sb="0" eb="2">
      <t>コウキ</t>
    </rPh>
    <phoneticPr fontId="4"/>
  </si>
  <si>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4"/>
  </si>
  <si>
    <t>※一般競争入札の場合には、資格確認資料提出日に、指名競争入札と随意契約の場合</t>
    <rPh sb="31" eb="33">
      <t>ズイイ</t>
    </rPh>
    <rPh sb="33" eb="35">
      <t>ケイヤク</t>
    </rPh>
    <phoneticPr fontId="4"/>
  </si>
  <si>
    <t>　 には、契約締結までに提出すること。</t>
    <phoneticPr fontId="4"/>
  </si>
  <si>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4"/>
  </si>
  <si>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4"/>
  </si>
  <si>
    <t>※契約書には、本通知書により通知した工期（工期の始期日及び終期日）を記載する。</t>
    <phoneticPr fontId="4"/>
  </si>
  <si>
    <t>住　所</t>
    <phoneticPr fontId="4"/>
  </si>
  <si>
    <t>商号又は名称</t>
    <rPh sb="2" eb="3">
      <t>マタ</t>
    </rPh>
    <rPh sb="4" eb="6">
      <t>メイショウ</t>
    </rPh>
    <phoneticPr fontId="4"/>
  </si>
  <si>
    <t>代表者名</t>
    <phoneticPr fontId="4"/>
  </si>
  <si>
    <t>（様式１－８）工期通知書</t>
    <rPh sb="1" eb="3">
      <t>ヨウシキ</t>
    </rPh>
    <rPh sb="7" eb="12">
      <t>コウキツウチショ</t>
    </rPh>
    <phoneticPr fontId="4"/>
  </si>
  <si>
    <t>工事日数</t>
    <rPh sb="0" eb="4">
      <t>コウジニッスウ</t>
    </rPh>
    <phoneticPr fontId="4"/>
  </si>
  <si>
    <t>始期日期限を始期日としたときの工期末</t>
    <rPh sb="0" eb="3">
      <t>シキビ</t>
    </rPh>
    <rPh sb="3" eb="5">
      <t>キゲン</t>
    </rPh>
    <rPh sb="6" eb="8">
      <t>シキ</t>
    </rPh>
    <rPh sb="8" eb="9">
      <t>ビ</t>
    </rPh>
    <rPh sb="15" eb="17">
      <t>コウキ</t>
    </rPh>
    <rPh sb="17" eb="18">
      <t>マツ</t>
    </rPh>
    <phoneticPr fontId="4"/>
  </si>
  <si>
    <t>工期の始期日（値変換）</t>
    <rPh sb="0" eb="2">
      <t>コウキ</t>
    </rPh>
    <rPh sb="3" eb="5">
      <t>シキ</t>
    </rPh>
    <rPh sb="5" eb="6">
      <t>ヒ</t>
    </rPh>
    <rPh sb="7" eb="10">
      <t>アタイヘンカン</t>
    </rPh>
    <phoneticPr fontId="4"/>
  </si>
  <si>
    <t>工期末（値変換）</t>
    <rPh sb="0" eb="3">
      <t>コウキマツ</t>
    </rPh>
    <rPh sb="4" eb="7">
      <t>アタイヘンカン</t>
    </rPh>
    <phoneticPr fontId="4"/>
  </si>
  <si>
    <t>P2の値変換</t>
    <rPh sb="3" eb="6">
      <t>アタイヘンカン</t>
    </rPh>
    <phoneticPr fontId="4"/>
  </si>
  <si>
    <t>総合評価項目設定表</t>
  </si>
  <si>
    <t>委員長印</t>
    <rPh sb="0" eb="3">
      <t>イインチョウ</t>
    </rPh>
    <rPh sb="3" eb="4">
      <t>イン</t>
    </rPh>
    <phoneticPr fontId="4"/>
  </si>
  <si>
    <t>様式１－３：自己採点表</t>
  </si>
  <si>
    <t>福岡県総合防災情報システム（統制局装置等）改良工事（１工区）</t>
  </si>
  <si>
    <t>技術審査委員会で
審査済</t>
    <rPh sb="0" eb="2">
      <t>ギジュツ</t>
    </rPh>
    <rPh sb="2" eb="4">
      <t>シンサ</t>
    </rPh>
    <rPh sb="4" eb="7">
      <t>イインカイ</t>
    </rPh>
    <rPh sb="9" eb="12">
      <t>シンサズミ</t>
    </rPh>
    <phoneticPr fontId="4"/>
  </si>
  <si>
    <t>工事難易度</t>
    <rPh sb="0" eb="2">
      <t>コウジ</t>
    </rPh>
    <rPh sb="2" eb="5">
      <t>ナンイド</t>
    </rPh>
    <phoneticPr fontId="4"/>
  </si>
  <si>
    <t>Ⅱ</t>
  </si>
  <si>
    <t>加算点</t>
  </si>
  <si>
    <t>20点</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</si>
  <si>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</si>
  <si>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公告日</t>
    <rPh sb="0" eb="3">
      <t>コウコクビ</t>
    </rPh>
    <phoneticPr fontId="4"/>
  </si>
  <si>
    <t>資格確認通知日</t>
    <rPh sb="0" eb="2">
      <t>シカク</t>
    </rPh>
    <rPh sb="2" eb="4">
      <t>カクニン</t>
    </rPh>
    <rPh sb="4" eb="7">
      <t>ツウチビ</t>
    </rPh>
    <phoneticPr fontId="4"/>
  </si>
  <si>
    <t>工事名：</t>
    <rPh sb="0" eb="3">
      <t>コウジメイ</t>
    </rPh>
    <phoneticPr fontId="4"/>
  </si>
  <si>
    <t>会社名：</t>
    <rPh sb="0" eb="3">
      <t>カイシャメイ</t>
    </rPh>
    <phoneticPr fontId="4"/>
  </si>
  <si>
    <t>円滑なシステム運用について</t>
    <rPh sb="0" eb="2">
      <t>エンカツ</t>
    </rPh>
    <rPh sb="7" eb="9">
      <t>ウンヨウ</t>
    </rPh>
    <phoneticPr fontId="4"/>
  </si>
  <si>
    <t>現在運用中の設備の更新・改良であるため、システムの管理・運用に与える影響を最小限にする工夫を述べること。</t>
    <rPh sb="0" eb="2">
      <t>ゲンザイ</t>
    </rPh>
    <rPh sb="2" eb="4">
      <t>ウンヨウ</t>
    </rPh>
    <rPh sb="4" eb="5">
      <t>チュウ</t>
    </rPh>
    <rPh sb="6" eb="8">
      <t>セツビ</t>
    </rPh>
    <rPh sb="9" eb="11">
      <t>コウシン</t>
    </rPh>
    <rPh sb="12" eb="14">
      <t>カイリョウ</t>
    </rPh>
    <rPh sb="25" eb="27">
      <t>カンリ</t>
    </rPh>
    <rPh sb="28" eb="30">
      <t>ウンヨウ</t>
    </rPh>
    <rPh sb="31" eb="32">
      <t>アタ</t>
    </rPh>
    <rPh sb="34" eb="36">
      <t>エイキョウ</t>
    </rPh>
    <rPh sb="37" eb="40">
      <t>サイショウゲン</t>
    </rPh>
    <rPh sb="43" eb="45">
      <t>クフウ</t>
    </rPh>
    <rPh sb="46" eb="47">
      <t>ノ</t>
    </rPh>
    <phoneticPr fontId="4"/>
  </si>
  <si>
    <t>工事成績評定（注１）</t>
    <rPh sb="0" eb="2">
      <t>コウジ</t>
    </rPh>
    <rPh sb="2" eb="4">
      <t>セイセキ</t>
    </rPh>
    <rPh sb="4" eb="6">
      <t>ヒョウテイ</t>
    </rPh>
    <rPh sb="7" eb="8">
      <t>チュウ</t>
    </rPh>
    <phoneticPr fontId="4"/>
  </si>
  <si>
    <t>82点以上</t>
    <rPh sb="2" eb="3">
      <t>テン</t>
    </rPh>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</si>
  <si>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</si>
  <si>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</si>
  <si>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</si>
  <si>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</si>
  <si>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</si>
  <si>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</si>
  <si>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</si>
  <si>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</si>
  <si>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</si>
  <si>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工事の確実かつ円滑な実施体制としての拠点</t>
    <phoneticPr fontId="4"/>
  </si>
  <si>
    <t>主たる営業所の有無（福岡県内）</t>
    <rPh sb="0" eb="1">
      <t>シュ</t>
    </rPh>
    <rPh sb="3" eb="6">
      <t>エイギョウショ</t>
    </rPh>
    <rPh sb="7" eb="9">
      <t>ウム</t>
    </rPh>
    <rPh sb="10" eb="12">
      <t>フクオカ</t>
    </rPh>
    <rPh sb="12" eb="14">
      <t>ケンナイ</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</si>
  <si>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</si>
  <si>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</si>
  <si>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ISO9001と14001の認証の両方を取得済み</t>
    <rPh sb="14" eb="16">
      <t>ニンショウ</t>
    </rPh>
    <rPh sb="17" eb="19">
      <t>リョウホウ</t>
    </rPh>
    <rPh sb="20" eb="22">
      <t>シュトク</t>
    </rPh>
    <rPh sb="22" eb="23">
      <t>ズ</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</si>
  <si>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</si>
  <si>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</si>
  <si>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</si>
  <si>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t>施工体制確保の確実性（注２）</t>
    <rPh sb="0" eb="2">
      <t>セコウ</t>
    </rPh>
    <rPh sb="2" eb="4">
      <t>タイセイ</t>
    </rPh>
    <rPh sb="4" eb="6">
      <t>カクホ</t>
    </rPh>
    <rPh sb="7" eb="10">
      <t>カクジツセイ</t>
    </rPh>
    <rPh sb="11" eb="12">
      <t>チュウ</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</si>
  <si>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</si>
  <si>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配置予定技術者の技術力（注３）</t>
    <rPh sb="0" eb="2">
      <t>ハイチ</t>
    </rPh>
    <rPh sb="2" eb="4">
      <t>ヨテイ</t>
    </rPh>
    <rPh sb="4" eb="7">
      <t>ギジュツシャ</t>
    </rPh>
    <rPh sb="8" eb="10">
      <t>ギジュツ</t>
    </rPh>
    <rPh sb="10" eb="11">
      <t>チカラ</t>
    </rPh>
    <rPh sb="12" eb="13">
      <t>チュウ</t>
    </rPh>
    <phoneticPr fontId="4"/>
  </si>
  <si>
    <t>同種工事の工事成績評定（注４）</t>
    <rPh sb="0" eb="2">
      <t>ドウシュ</t>
    </rPh>
    <rPh sb="2" eb="4">
      <t>コウジ</t>
    </rPh>
    <rPh sb="5" eb="7">
      <t>コウジ</t>
    </rPh>
    <rPh sb="7" eb="9">
      <t>セイセキ</t>
    </rPh>
    <rPh sb="9" eb="11">
      <t>ヒョウテイ</t>
    </rPh>
    <rPh sb="12" eb="13">
      <t>チュウ</t>
    </rPh>
    <phoneticPr fontId="4"/>
  </si>
  <si>
    <t>技術士、1級電気通信施工管理技士又は監理技術者資格者証（電気通信工事業）の保有年数</t>
    <rPh sb="0" eb="2">
      <t>ギジュツ</t>
    </rPh>
    <rPh sb="2" eb="3">
      <t>シ</t>
    </rPh>
    <rPh sb="5" eb="6">
      <t>キュウ</t>
    </rPh>
    <rPh sb="6" eb="8">
      <t>デンキ</t>
    </rPh>
    <rPh sb="8" eb="10">
      <t>ツウシン</t>
    </rPh>
    <rPh sb="10" eb="12">
      <t>セコウ</t>
    </rPh>
    <rPh sb="12" eb="14">
      <t>カンリ</t>
    </rPh>
    <rPh sb="14" eb="16">
      <t>ギシ</t>
    </rPh>
    <rPh sb="16" eb="17">
      <t>マタ</t>
    </rPh>
    <rPh sb="18" eb="20">
      <t>カンリ</t>
    </rPh>
    <rPh sb="20" eb="23">
      <t>ギジュツシャ</t>
    </rPh>
    <rPh sb="23" eb="26">
      <t>シカクシャ</t>
    </rPh>
    <rPh sb="26" eb="27">
      <t>ショウ</t>
    </rPh>
    <rPh sb="28" eb="30">
      <t>デンキ</t>
    </rPh>
    <rPh sb="30" eb="32">
      <t>ツウシン</t>
    </rPh>
    <rPh sb="32" eb="34">
      <t>コウジ</t>
    </rPh>
    <rPh sb="34" eb="35">
      <t>ギョウ</t>
    </rPh>
    <rPh sb="37" eb="39">
      <t>ホユウ</t>
    </rPh>
    <rPh sb="39" eb="41">
      <t>ネンスウ</t>
    </rPh>
    <phoneticPr fontId="4"/>
  </si>
  <si>
    <t>技術士、1級電気通信施工管理技士又は監理技術者資格者証（電気通信工事業）の保有年数</t>
  </si>
  <si>
    <t>同種工事の施工実績（注５）</t>
    <phoneticPr fontId="4"/>
  </si>
  <si>
    <r>
      <rPr>
        <sz val="9"/>
        <color theme="1"/>
        <rFont val="ＭＳ Ｐ明朝"/>
        <family val="1"/>
        <charset val="128"/>
      </rPr>
      <t>河川情報処理設備工事の施工実績</t>
    </r>
    <r>
      <rPr>
        <sz val="9"/>
        <rFont val="ＭＳ Ｐ明朝"/>
        <family val="1"/>
        <charset val="128"/>
      </rPr>
      <t>の有無</t>
    </r>
    <phoneticPr fontId="4"/>
  </si>
  <si>
    <t>河川情報処理設備工事の施工実績の有無</t>
  </si>
  <si>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</si>
  <si>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</si>
  <si>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</si>
  <si>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施工体制評価点（注６）</t>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</si>
  <si>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</si>
  <si>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9" eb="11">
      <t>ヒカク</t>
    </rPh>
    <rPh sb="11" eb="13">
      <t>カカク</t>
    </rPh>
    <rPh sb="13" eb="15">
      <t>ミマン</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</si>
  <si>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</si>
  <si>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↓簡易な施工計画の評価項目の参照先</t>
    <rPh sb="1" eb="3">
      <t>カンイ</t>
    </rPh>
    <rPh sb="4" eb="6">
      <t>セコウ</t>
    </rPh>
    <rPh sb="6" eb="8">
      <t>ケイカク</t>
    </rPh>
    <rPh sb="9" eb="11">
      <t>ヒョウカ</t>
    </rPh>
    <rPh sb="11" eb="13">
      <t>コウモク</t>
    </rPh>
    <rPh sb="14" eb="17">
      <t>サンショウサキ</t>
    </rPh>
    <phoneticPr fontId="4"/>
  </si>
  <si>
    <t>交通安全対策について</t>
    <rPh sb="0" eb="2">
      <t>コウツウ</t>
    </rPh>
    <rPh sb="2" eb="4">
      <t>アンゼン</t>
    </rPh>
    <rPh sb="4" eb="6">
      <t>タイサク</t>
    </rPh>
    <phoneticPr fontId="4"/>
  </si>
  <si>
    <t>労働安全対策について</t>
  </si>
  <si>
    <t>安全対策について</t>
    <rPh sb="0" eb="4">
      <t>アンゼンタイサク</t>
    </rPh>
    <phoneticPr fontId="4"/>
  </si>
  <si>
    <t>航行安全対策について</t>
    <rPh sb="0" eb="6">
      <t>コウコウアンゼンタイサク</t>
    </rPh>
    <phoneticPr fontId="4"/>
  </si>
  <si>
    <t>騒音・振動対策について</t>
    <rPh sb="0" eb="2">
      <t>ソウオン</t>
    </rPh>
    <phoneticPr fontId="4"/>
  </si>
  <si>
    <t>騒音・振動・粉塵対策について</t>
    <rPh sb="0" eb="2">
      <t>ソウオン</t>
    </rPh>
    <rPh sb="6" eb="8">
      <t>フンジン</t>
    </rPh>
    <phoneticPr fontId="4"/>
  </si>
  <si>
    <t>騒音対策について</t>
    <rPh sb="0" eb="2">
      <t>ソウオン</t>
    </rPh>
    <rPh sb="2" eb="4">
      <t>タイサク</t>
    </rPh>
    <phoneticPr fontId="4"/>
  </si>
  <si>
    <t>振動対策について</t>
    <rPh sb="0" eb="2">
      <t>シンドウ</t>
    </rPh>
    <rPh sb="2" eb="4">
      <t>タイサク</t>
    </rPh>
    <phoneticPr fontId="4"/>
  </si>
  <si>
    <t>粉塵対策について</t>
    <rPh sb="0" eb="4">
      <t>フンジンタイサク</t>
    </rPh>
    <phoneticPr fontId="4"/>
  </si>
  <si>
    <t>水質汚濁対策について</t>
    <rPh sb="0" eb="2">
      <t>スイシツ</t>
    </rPh>
    <rPh sb="2" eb="4">
      <t>オダク</t>
    </rPh>
    <phoneticPr fontId="4"/>
  </si>
  <si>
    <t>コンクリート構造物の品質確保について</t>
    <rPh sb="6" eb="9">
      <t>コウゾウブツ</t>
    </rPh>
    <rPh sb="10" eb="12">
      <t>ヒンシツ</t>
    </rPh>
    <rPh sb="12" eb="14">
      <t>カクホ</t>
    </rPh>
    <phoneticPr fontId="4"/>
  </si>
  <si>
    <t>盛土の品質確保について</t>
    <rPh sb="0" eb="1">
      <t>モ</t>
    </rPh>
    <rPh sb="1" eb="2">
      <t>ド</t>
    </rPh>
    <phoneticPr fontId="4"/>
  </si>
  <si>
    <t>工程管理について</t>
    <rPh sb="0" eb="2">
      <t>コウテイ</t>
    </rPh>
    <rPh sb="2" eb="4">
      <t>カンリ</t>
    </rPh>
    <phoneticPr fontId="4"/>
  </si>
  <si>
    <t>精度管理について</t>
    <rPh sb="0" eb="2">
      <t>セイド</t>
    </rPh>
    <rPh sb="2" eb="4">
      <t>カンリ</t>
    </rPh>
    <phoneticPr fontId="4"/>
  </si>
  <si>
    <t>維持管理について</t>
    <rPh sb="0" eb="4">
      <t>イジカンリ</t>
    </rPh>
    <phoneticPr fontId="4"/>
  </si>
  <si>
    <r>
      <t>　工事種別が</t>
    </r>
    <r>
      <rPr>
        <b/>
        <sz val="10"/>
        <color indexed="10"/>
        <rFont val="ＭＳ Ｐ明朝"/>
        <family val="1"/>
        <charset val="128"/>
      </rPr>
      <t>『電気通信工事』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デンキ</t>
    </rPh>
    <rPh sb="9" eb="11">
      <t>ツウシン</t>
    </rPh>
    <rPh sb="11" eb="13">
      <t>コウジ</t>
    </rPh>
    <rPh sb="13" eb="15">
      <t>ドコウジ</t>
    </rPh>
    <rPh sb="16" eb="18">
      <t>レイワ</t>
    </rPh>
    <rPh sb="31" eb="33">
      <t>ラクサツ</t>
    </rPh>
    <rPh sb="51" eb="52">
      <t>ケン</t>
    </rPh>
    <rPh sb="52" eb="53">
      <t>ド</t>
    </rPh>
    <rPh sb="53" eb="55">
      <t>セイビ</t>
    </rPh>
    <rPh sb="87" eb="89">
      <t>キニュウ</t>
    </rPh>
    <phoneticPr fontId="4"/>
  </si>
  <si>
    <r>
      <t>　工事種別が</t>
    </r>
    <r>
      <rPr>
        <b/>
        <sz val="9"/>
        <color indexed="10"/>
        <rFont val="ＭＳ Ｐ明朝"/>
        <family val="1"/>
        <charset val="128"/>
      </rPr>
      <t>「電気通信工事」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11">
      <t>デンキツウシン</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</si>
  <si>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t>円滑なシステム運用について</t>
    <phoneticPr fontId="4"/>
  </si>
  <si>
    <t>現在運用中の設備の更新・改良であるため、システムの管理・運用に与える影響を最小限にする工夫を述べること。</t>
    <phoneticPr fontId="4"/>
  </si>
  <si>
    <r>
      <t>配置予定技術者の技術力</t>
    </r>
    <r>
      <rPr>
        <sz val="9"/>
        <color rgb="FFFF0000"/>
        <rFont val="ＭＳ Ｐ明朝"/>
        <family val="1"/>
        <charset val="128"/>
      </rPr>
      <t>（注５）</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</si>
  <si>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</si>
  <si>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r>
      <t>同種工事の施工実績</t>
    </r>
    <r>
      <rPr>
        <sz val="9"/>
        <color rgb="FFFF0000"/>
        <rFont val="ＭＳ Ｐ明朝"/>
        <family val="1"/>
        <charset val="128"/>
      </rPr>
      <t>（注７）</t>
    </r>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</si>
  <si>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</si>
  <si>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r>
      <rPr>
        <sz val="9"/>
        <color rgb="FFFF0000"/>
        <rFont val="ＭＳ Ｐ明朝"/>
        <family val="1"/>
        <charset val="128"/>
      </rPr>
      <t>・入札説明書１１（注３）の内容が確認できる資料を添付すること。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福岡県（全ての部局を対象とする）、国土交通省九州地方整備局又は沖縄総合事務局開発建設部発注の工事で、</t>
    </r>
    <r>
      <rPr>
        <sz val="9"/>
        <color indexed="10"/>
        <rFont val="ＭＳ Ｐ明朝"/>
        <family val="1"/>
        <charset val="128"/>
      </rPr>
      <t>情報処理設備を製作し据付した工事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
・資格の保有年数について、監理技術者資格者証（電気通信工事業）で申請する場合は、対象となる資格の交付年月日が確認できる資料をもって評価する。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2" eb="380">
      <t>コヨウホケンヒホケンシャ</t>
    </rPh>
    <rPh sb="380" eb="385">
      <t>シカクシュトクトウ</t>
    </rPh>
    <rPh sb="385" eb="390">
      <t>カクニンツウチショ</t>
    </rPh>
    <rPh sb="390" eb="391">
      <t>マタ</t>
    </rPh>
    <rPh sb="392" eb="395">
      <t>ジュウミンゼイ</t>
    </rPh>
    <rPh sb="395" eb="397">
      <t>トクベツ</t>
    </rPh>
    <rPh sb="397" eb="399">
      <t>チョウシュウ</t>
    </rPh>
    <rPh sb="399" eb="400">
      <t>ガク</t>
    </rPh>
    <rPh sb="401" eb="403">
      <t>ヘンコウ</t>
    </rPh>
    <rPh sb="404" eb="407">
      <t>ツウチショ</t>
    </rPh>
    <rPh sb="408" eb="410">
      <t>トクベツ</t>
    </rPh>
    <rPh sb="410" eb="412">
      <t>チョウシュウ</t>
    </rPh>
    <rPh sb="412" eb="415">
      <t>ギムシャ</t>
    </rPh>
    <rPh sb="415" eb="416">
      <t>ヨウ</t>
    </rPh>
    <rPh sb="423" eb="426">
      <t>シカクシャ</t>
    </rPh>
    <rPh sb="476" eb="479">
      <t>エイギョウショ</t>
    </rPh>
    <rPh sb="479" eb="482">
      <t>ギジュツシャ</t>
    </rPh>
    <rPh sb="482" eb="483">
      <t>マタ</t>
    </rPh>
    <rPh sb="484" eb="486">
      <t>トクテイ</t>
    </rPh>
    <rPh sb="486" eb="489">
      <t>エイギョウショ</t>
    </rPh>
    <rPh sb="489" eb="492">
      <t>ギジュツシャ</t>
    </rPh>
    <rPh sb="738" eb="739">
      <t>マタ</t>
    </rPh>
    <rPh sb="740" eb="742">
      <t>オキナワ</t>
    </rPh>
    <rPh sb="742" eb="747">
      <t>ソウゴウジムキョク</t>
    </rPh>
    <rPh sb="747" eb="752">
      <t>カイハツケンセツブ</t>
    </rPh>
    <rPh sb="759" eb="765">
      <t>ジョウホウショリセツビ</t>
    </rPh>
    <rPh sb="766" eb="768">
      <t>セイサク</t>
    </rPh>
    <rPh sb="769" eb="771">
      <t>スエツケ</t>
    </rPh>
    <rPh sb="780" eb="782">
      <t>レイワ</t>
    </rPh>
    <phoneticPr fontId="4"/>
  </si>
  <si>
    <t>福岡市博多区東公園他県内一円</t>
    <rPh sb="9" eb="10">
      <t>ホカ</t>
    </rPh>
    <rPh sb="10" eb="12">
      <t>ケンナイ</t>
    </rPh>
    <rPh sb="12" eb="14">
      <t>イチエン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</si>
</sst>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 numFmtId="185" formatCode="0_);[Red]\(0\)"/>
    <numFmt numFmtId="186" formatCode="[$]ggge&quot;年&quot;m&quot;月&quot;d&quot;日&quot;;@" x16r2:formatCode16="[$-ja-JP-x-gannen]ggge&quot;年&quot;m&quot;月&quot;d&quot;日&quot;;@"/>
  </numFmts>
  <fonts count="83">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b/>
      <sz val="9"/>
      <color indexed="81"/>
      <name val="MS P ゴシック"/>
      <family val="3"/>
      <charset val="128"/>
    </font>
    <font>
      <sz val="9"/>
      <color indexed="9"/>
      <name val="ＭＳ Ｐ明朝"/>
      <family val="1"/>
      <charset val="128"/>
    </font>
    <font>
      <sz val="9"/>
      <color theme="1"/>
      <name val="ＭＳ Ｐ明朝"/>
      <family val="1"/>
      <charset val="128"/>
    </font>
    <font>
      <sz val="11"/>
      <color theme="1"/>
      <name val="ＭＳ Ｐ明朝"/>
      <family val="1"/>
      <charset val="128"/>
    </font>
    <font>
      <sz val="8"/>
      <color theme="1"/>
      <name val="ＭＳ Ｐ明朝"/>
      <family val="1"/>
      <charset val="128"/>
    </font>
    <font>
      <sz val="8"/>
      <color indexed="12"/>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double">
        <color indexed="64"/>
      </top>
      <bottom style="thin">
        <color indexed="64"/>
      </bottom>
      <diagonal/>
    </border>
    <border>
      <left style="medium">
        <color indexed="64"/>
      </left>
      <right/>
      <top style="double">
        <color indexed="64"/>
      </top>
      <bottom/>
      <diagonal/>
    </border>
    <border>
      <left style="thin">
        <color indexed="64"/>
      </left>
      <right style="medium">
        <color indexed="64"/>
      </right>
      <top style="double">
        <color indexed="64"/>
      </top>
      <bottom style="thin">
        <color indexed="64"/>
      </bottom>
      <diagonal/>
    </border>
    <border>
      <left/>
      <right/>
      <top/>
      <bottom style="dashed">
        <color indexed="64"/>
      </bottom>
      <diagonal/>
    </border>
  </borders>
  <cellStyleXfs count="55">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xf numFmtId="0" fontId="2" fillId="0" borderId="0"/>
    <xf numFmtId="0" fontId="2" fillId="0" borderId="0"/>
  </cellStyleXfs>
  <cellXfs count="910">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Border="1" applyAlignment="1">
      <alignment horizontal="right" vertical="center" wrapText="1"/>
    </xf>
    <xf numFmtId="180" fontId="7" fillId="0" borderId="19" xfId="42" applyNumberFormat="1" applyFont="1" applyBorder="1" applyAlignment="1">
      <alignment horizontal="left" vertical="center" wrapText="1"/>
    </xf>
    <xf numFmtId="0" fontId="7" fillId="0" borderId="0" xfId="42" applyFont="1" applyAlignment="1">
      <alignment horizontal="center"/>
    </xf>
    <xf numFmtId="58" fontId="7" fillId="0" borderId="0" xfId="42" applyNumberFormat="1" applyFont="1" applyAlignment="1">
      <alignment horizontal="center"/>
    </xf>
    <xf numFmtId="0" fontId="7" fillId="0" borderId="17" xfId="42" applyFont="1" applyBorder="1"/>
    <xf numFmtId="0" fontId="5" fillId="0" borderId="17" xfId="42" applyFont="1" applyBorder="1"/>
    <xf numFmtId="0" fontId="7" fillId="0" borderId="0" xfId="42" applyFont="1"/>
    <xf numFmtId="0" fontId="5" fillId="0" borderId="0" xfId="42" applyFont="1"/>
    <xf numFmtId="0" fontId="7" fillId="0" borderId="20" xfId="42" applyFont="1" applyBorder="1"/>
    <xf numFmtId="0" fontId="5" fillId="0" borderId="20" xfId="42" applyFont="1" applyBorder="1"/>
    <xf numFmtId="0" fontId="8" fillId="0" borderId="17" xfId="42" applyFont="1" applyBorder="1"/>
    <xf numFmtId="179" fontId="8" fillId="0" borderId="17" xfId="42" applyNumberFormat="1" applyFont="1" applyBorder="1" applyAlignment="1">
      <alignment horizontal="right" vertical="center"/>
    </xf>
    <xf numFmtId="180" fontId="7" fillId="0" borderId="17" xfId="42" applyNumberFormat="1" applyFont="1" applyBorder="1" applyAlignment="1">
      <alignment horizontal="right" vertical="center"/>
    </xf>
    <xf numFmtId="0" fontId="8" fillId="0" borderId="0" xfId="42" applyFont="1"/>
    <xf numFmtId="179" fontId="8" fillId="0" borderId="0" xfId="42" applyNumberFormat="1" applyFont="1" applyAlignment="1">
      <alignment horizontal="right" vertical="center"/>
    </xf>
    <xf numFmtId="0" fontId="8" fillId="0" borderId="20" xfId="42" applyFont="1" applyBorder="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0" fontId="5" fillId="0" borderId="0" xfId="0" applyFont="1" applyAlignment="1">
      <alignment vertical="center" wrapText="1"/>
    </xf>
    <xf numFmtId="0" fontId="16" fillId="0" borderId="0" xfId="0" applyFo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Alignment="1" applyProtection="1">
      <alignment horizontal="left" vertical="center"/>
      <protection locked="0"/>
    </xf>
    <xf numFmtId="49" fontId="15" fillId="0" borderId="0" xfId="0" applyNumberFormat="1" applyFo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Alignment="1">
      <alignment horizontal="center" vertical="center"/>
    </xf>
    <xf numFmtId="41" fontId="20" fillId="0" borderId="0" xfId="0" applyNumberFormat="1" applyFont="1">
      <alignment vertical="center"/>
    </xf>
    <xf numFmtId="41" fontId="5" fillId="0" borderId="0" xfId="0" applyNumberFormat="1" applyFont="1">
      <alignment vertical="center"/>
    </xf>
    <xf numFmtId="176" fontId="5" fillId="0" borderId="10" xfId="0" applyNumberFormat="1" applyFont="1" applyBorder="1" applyAlignment="1">
      <alignment horizontal="center"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lignment vertical="center"/>
    </xf>
    <xf numFmtId="41" fontId="7" fillId="0" borderId="0" xfId="0" applyNumberFormat="1" applyFont="1" applyAlignment="1">
      <alignment horizontal="left" vertical="center"/>
    </xf>
    <xf numFmtId="41" fontId="21" fillId="0" borderId="0" xfId="0" applyNumberFormat="1" applyFont="1">
      <alignment vertical="center"/>
    </xf>
    <xf numFmtId="41" fontId="15" fillId="0" borderId="0" xfId="0" applyNumberFormat="1" applyFont="1">
      <alignment vertical="center"/>
    </xf>
    <xf numFmtId="41" fontId="15" fillId="0" borderId="0" xfId="0" applyNumberFormat="1" applyFont="1" applyAlignment="1">
      <alignment horizontal="left" vertical="center"/>
    </xf>
    <xf numFmtId="41" fontId="5" fillId="0" borderId="25" xfId="0" applyNumberFormat="1" applyFont="1" applyBorder="1" applyAlignment="1">
      <alignment horizontal="center" vertical="center"/>
    </xf>
    <xf numFmtId="41" fontId="23" fillId="0" borderId="0" xfId="0" applyNumberFormat="1" applyFont="1" applyAlignment="1">
      <alignment horizontal="center" vertical="center"/>
    </xf>
    <xf numFmtId="41" fontId="24" fillId="0" borderId="0" xfId="0" applyNumberFormat="1" applyFont="1" applyAlignment="1">
      <alignment horizontal="center" vertical="center"/>
    </xf>
    <xf numFmtId="41" fontId="7" fillId="0" borderId="0" xfId="0" applyNumberFormat="1" applyFont="1" applyAlignment="1">
      <alignment vertical="center" wrapText="1"/>
    </xf>
    <xf numFmtId="41" fontId="7" fillId="0" borderId="0" xfId="0" applyNumberFormat="1" applyFont="1" applyAlignment="1">
      <alignment horizontal="center" vertical="center" wrapText="1"/>
    </xf>
    <xf numFmtId="41" fontId="21" fillId="0" borderId="0" xfId="0" applyNumberFormat="1" applyFont="1" applyAlignment="1">
      <alignment horizontal="left" vertical="center"/>
    </xf>
    <xf numFmtId="41" fontId="21" fillId="0" borderId="0" xfId="0" applyNumberFormat="1" applyFont="1" applyAlignment="1">
      <alignment horizontal="center" vertical="center"/>
    </xf>
    <xf numFmtId="41" fontId="15" fillId="0" borderId="0" xfId="0" applyNumberFormat="1" applyFont="1" applyAlignment="1">
      <alignment vertical="center" wrapText="1"/>
    </xf>
    <xf numFmtId="41" fontId="15" fillId="0" borderId="0" xfId="0" applyNumberFormat="1" applyFont="1" applyAlignment="1">
      <alignment horizontal="center" vertical="center" wrapText="1"/>
    </xf>
    <xf numFmtId="41" fontId="15" fillId="0" borderId="20" xfId="0" applyNumberFormat="1" applyFont="1" applyBorder="1" applyAlignment="1">
      <alignment horizontal="center" vertical="center" wrapText="1"/>
    </xf>
    <xf numFmtId="41" fontId="5" fillId="0" borderId="15" xfId="0" applyNumberFormat="1" applyFont="1" applyBorder="1" applyAlignment="1">
      <alignment horizontal="center" vertical="center"/>
    </xf>
    <xf numFmtId="41" fontId="5" fillId="0" borderId="31" xfId="0" applyNumberFormat="1" applyFont="1" applyBorder="1" applyAlignment="1">
      <alignment horizontal="center" vertical="center"/>
    </xf>
    <xf numFmtId="0" fontId="6" fillId="0" borderId="18"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0" xfId="0" applyFont="1" applyBorder="1" applyAlignment="1">
      <alignment horizontal="center" vertical="center" wrapText="1"/>
    </xf>
    <xf numFmtId="41" fontId="5" fillId="0" borderId="14" xfId="0" applyNumberFormat="1" applyFont="1" applyBorder="1" applyAlignment="1">
      <alignment horizontal="center" vertical="center"/>
    </xf>
    <xf numFmtId="0" fontId="6" fillId="0" borderId="32" xfId="0"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Font="1" applyFill="1" applyBorder="1" applyAlignment="1">
      <alignment horizontal="center" vertical="center" wrapText="1"/>
    </xf>
    <xf numFmtId="0" fontId="6" fillId="24" borderId="16" xfId="0"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Font="1" applyFill="1" applyBorder="1" applyAlignment="1">
      <alignment horizontal="center" vertical="center" wrapText="1"/>
    </xf>
    <xf numFmtId="41" fontId="24" fillId="0" borderId="0" xfId="0" applyNumberFormat="1" applyFont="1" applyAlignment="1">
      <alignment vertical="center" wrapText="1"/>
    </xf>
    <xf numFmtId="41" fontId="7" fillId="0" borderId="0" xfId="0" applyNumberFormat="1" applyFont="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Alignment="1">
      <alignment horizontal="center" vertical="center" wrapText="1"/>
    </xf>
    <xf numFmtId="41" fontId="6" fillId="0" borderId="0" xfId="0" applyNumberFormat="1" applyFont="1" applyAlignment="1">
      <alignment horizontal="center" vertical="center" wrapText="1"/>
    </xf>
    <xf numFmtId="0" fontId="7" fillId="0" borderId="0" xfId="0" applyFont="1" applyAlignment="1">
      <alignment horizontal="left" vertical="center" wrapText="1"/>
    </xf>
    <xf numFmtId="41" fontId="25" fillId="0" borderId="13" xfId="0" applyNumberFormat="1" applyFont="1" applyBorder="1" applyAlignment="1">
      <alignment vertical="center" wrapText="1"/>
    </xf>
    <xf numFmtId="0" fontId="6" fillId="0" borderId="36" xfId="0"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Border="1" applyAlignment="1">
      <alignment vertical="center" shrinkToFit="1"/>
    </xf>
    <xf numFmtId="0" fontId="7" fillId="0" borderId="13" xfId="43" applyFont="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Font="1" applyFill="1" applyBorder="1" applyAlignment="1">
      <alignment horizontal="center" vertical="center" wrapText="1"/>
    </xf>
    <xf numFmtId="0" fontId="18" fillId="0" borderId="0" xfId="42" applyFont="1"/>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Font="1" applyBorder="1" applyAlignment="1">
      <alignment vertical="center" shrinkToFit="1"/>
    </xf>
    <xf numFmtId="49" fontId="6" fillId="0" borderId="38" xfId="0" applyNumberFormat="1" applyFont="1" applyBorder="1" applyAlignment="1">
      <alignment horizontal="center" vertical="center" shrinkToFi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Font="1" applyAlignment="1">
      <alignment vertical="center" wrapText="1"/>
    </xf>
    <xf numFmtId="0" fontId="13" fillId="0" borderId="0" xfId="0" applyFont="1">
      <alignment vertical="center"/>
    </xf>
    <xf numFmtId="0" fontId="24" fillId="0" borderId="0" xfId="0" applyFont="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Alignment="1">
      <alignment horizontal="center" vertical="center" shrinkToFit="1"/>
    </xf>
    <xf numFmtId="41" fontId="15" fillId="0" borderId="0" xfId="0" applyNumberFormat="1" applyFont="1" applyAlignment="1">
      <alignment horizontal="center" vertical="center" shrinkToFit="1"/>
    </xf>
    <xf numFmtId="41" fontId="7" fillId="0" borderId="0" xfId="0" applyNumberFormat="1" applyFont="1" applyAlignment="1">
      <alignment vertical="center" shrinkToFit="1"/>
    </xf>
    <xf numFmtId="41" fontId="15" fillId="0" borderId="0" xfId="0" applyNumberFormat="1" applyFont="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Alignment="1">
      <alignment horizontal="center" vertical="center" shrinkToFit="1"/>
    </xf>
    <xf numFmtId="41" fontId="13" fillId="0" borderId="0" xfId="0" applyNumberFormat="1" applyFont="1">
      <alignment vertical="center"/>
    </xf>
    <xf numFmtId="41" fontId="25" fillId="0" borderId="0" xfId="0" applyNumberFormat="1" applyFont="1">
      <alignment vertical="center"/>
    </xf>
    <xf numFmtId="41" fontId="24" fillId="0" borderId="0" xfId="0" applyNumberFormat="1" applyFont="1" applyAlignment="1">
      <alignment horizontal="left" vertical="center"/>
    </xf>
    <xf numFmtId="0" fontId="33" fillId="0" borderId="0" xfId="0" applyFont="1">
      <alignment vertical="center"/>
    </xf>
    <xf numFmtId="0" fontId="13" fillId="0" borderId="0" xfId="0" applyFont="1" applyAlignment="1">
      <alignment horizontal="center" vertical="center"/>
    </xf>
    <xf numFmtId="0" fontId="33" fillId="0" borderId="0" xfId="0" applyFont="1" applyAlignment="1">
      <alignment vertical="center" wrapText="1"/>
    </xf>
    <xf numFmtId="0" fontId="29" fillId="0" borderId="0" xfId="0" applyFont="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lignment vertical="center"/>
    </xf>
    <xf numFmtId="41" fontId="18" fillId="0" borderId="0" xfId="0" applyNumberFormat="1" applyFont="1" applyAlignment="1">
      <alignment horizontal="right" vertical="center"/>
    </xf>
    <xf numFmtId="41" fontId="53" fillId="0" borderId="0" xfId="0" applyNumberFormat="1" applyFont="1">
      <alignment vertical="center"/>
    </xf>
    <xf numFmtId="0" fontId="7" fillId="0" borderId="20" xfId="42" applyFont="1" applyBorder="1" applyAlignment="1">
      <alignment vertical="center"/>
    </xf>
    <xf numFmtId="58" fontId="7" fillId="0" borderId="0" xfId="42" applyNumberFormat="1" applyFont="1" applyAlignment="1">
      <alignment horizontal="center" vertical="center"/>
    </xf>
    <xf numFmtId="0" fontId="7" fillId="0" borderId="0" xfId="42" applyFont="1" applyAlignment="1">
      <alignment horizontal="center" vertical="center"/>
    </xf>
    <xf numFmtId="0" fontId="5" fillId="0" borderId="0" xfId="42" applyFont="1" applyAlignment="1">
      <alignment vertical="center"/>
    </xf>
    <xf numFmtId="0" fontId="7" fillId="0" borderId="18" xfId="42" applyFont="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Border="1" applyAlignment="1">
      <alignment vertical="center"/>
    </xf>
    <xf numFmtId="0" fontId="5" fillId="0" borderId="17" xfId="42" applyFont="1" applyBorder="1" applyAlignment="1">
      <alignment vertical="center"/>
    </xf>
    <xf numFmtId="0" fontId="7" fillId="0" borderId="0" xfId="42" applyFont="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Alignment="1" applyProtection="1">
      <alignment horizontal="left" vertical="center"/>
      <protection locked="0"/>
    </xf>
    <xf numFmtId="0" fontId="56" fillId="0" borderId="0" xfId="0" applyFont="1" applyAlignment="1">
      <alignment horizontal="center" vertical="center"/>
    </xf>
    <xf numFmtId="0" fontId="6" fillId="33" borderId="18" xfId="0" applyFont="1" applyFill="1" applyBorder="1" applyAlignment="1">
      <alignment horizontal="center" vertical="center" wrapText="1"/>
    </xf>
    <xf numFmtId="0" fontId="61" fillId="0" borderId="0" xfId="0" applyFont="1" applyAlignment="1">
      <alignment vertical="center" wrapText="1"/>
    </xf>
    <xf numFmtId="0" fontId="62" fillId="0" borderId="0" xfId="0" applyFont="1" applyAlignment="1">
      <alignment horizontal="center" vertical="center" wrapText="1"/>
    </xf>
    <xf numFmtId="0" fontId="5" fillId="0" borderId="20" xfId="0" applyFont="1" applyBorder="1" applyAlignment="1">
      <alignment vertical="center" shrinkToFit="1"/>
    </xf>
    <xf numFmtId="0" fontId="5" fillId="0" borderId="0" xfId="0" applyFont="1" applyAlignment="1">
      <alignment horizontal="center" vertical="center"/>
    </xf>
    <xf numFmtId="0" fontId="5" fillId="0" borderId="0" xfId="0" applyFont="1" applyAlignment="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24" xfId="0" applyFont="1" applyBorder="1" applyAlignment="1" applyProtection="1">
      <alignment vertical="center" shrinkToFit="1"/>
      <protection locked="0"/>
    </xf>
    <xf numFmtId="0" fontId="5" fillId="0" borderId="24" xfId="0" applyFont="1" applyBorder="1" applyProtection="1">
      <alignment vertical="center"/>
      <protection locked="0"/>
    </xf>
    <xf numFmtId="176" fontId="5" fillId="0" borderId="0" xfId="0" applyNumberFormat="1" applyFont="1" applyAlignment="1">
      <alignment vertical="center" shrinkToFit="1"/>
    </xf>
    <xf numFmtId="176" fontId="5" fillId="0" borderId="0" xfId="0" applyNumberFormat="1" applyFont="1" applyAlignment="1">
      <alignment horizontal="left" vertical="center"/>
    </xf>
    <xf numFmtId="49" fontId="6" fillId="24" borderId="30" xfId="0" applyNumberFormat="1" applyFont="1" applyFill="1" applyBorder="1" applyAlignment="1">
      <alignment horizontal="center" vertical="center" shrinkToFit="1"/>
    </xf>
    <xf numFmtId="0" fontId="5" fillId="0" borderId="14" xfId="43" applyFont="1" applyBorder="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Alignment="1">
      <alignment vertical="center" wrapText="1"/>
    </xf>
    <xf numFmtId="0" fontId="6" fillId="0" borderId="10" xfId="46" applyFont="1" applyBorder="1" applyAlignment="1">
      <alignment horizontal="center" vertical="center" wrapText="1"/>
    </xf>
    <xf numFmtId="0" fontId="6" fillId="0" borderId="18" xfId="46"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Alignment="1">
      <alignment horizontal="center" vertical="center"/>
    </xf>
    <xf numFmtId="41" fontId="7" fillId="0" borderId="0" xfId="46" applyNumberFormat="1" applyFont="1" applyAlignment="1">
      <alignment vertical="center" wrapText="1"/>
    </xf>
    <xf numFmtId="41" fontId="7" fillId="0" borderId="0" xfId="46" applyNumberFormat="1" applyFont="1" applyAlignment="1">
      <alignment horizontal="center" vertical="center" wrapText="1"/>
    </xf>
    <xf numFmtId="41" fontId="7" fillId="0" borderId="0" xfId="46" applyNumberFormat="1" applyFont="1" applyAlignment="1">
      <alignment horizontal="center" vertical="center" shrinkToFit="1"/>
    </xf>
    <xf numFmtId="0" fontId="7" fillId="0" borderId="0" xfId="48" applyFont="1">
      <alignment vertical="center"/>
    </xf>
    <xf numFmtId="0" fontId="6" fillId="0" borderId="15" xfId="0" applyFont="1" applyBorder="1" applyAlignment="1">
      <alignment horizontal="center" vertical="center" wrapText="1"/>
    </xf>
    <xf numFmtId="0" fontId="67" fillId="0" borderId="0" xfId="0" applyFont="1" applyAlignment="1">
      <alignment vertical="center" wrapText="1"/>
    </xf>
    <xf numFmtId="0" fontId="69" fillId="0" borderId="0" xfId="0" applyFont="1">
      <alignment vertical="center"/>
    </xf>
    <xf numFmtId="0" fontId="70" fillId="0" borderId="0" xfId="0" applyFont="1">
      <alignment vertical="center"/>
    </xf>
    <xf numFmtId="0" fontId="72" fillId="0" borderId="0" xfId="43" applyFont="1">
      <alignment vertical="center"/>
    </xf>
    <xf numFmtId="0" fontId="15" fillId="0" borderId="0" xfId="0" applyFont="1" applyAlignment="1">
      <alignment horizontal="center" vertical="center"/>
    </xf>
    <xf numFmtId="41" fontId="5" fillId="0" borderId="0" xfId="0" applyNumberFormat="1" applyFont="1" applyAlignment="1">
      <alignment vertical="center" wrapText="1"/>
    </xf>
    <xf numFmtId="41" fontId="6" fillId="0" borderId="18" xfId="0" applyNumberFormat="1" applyFont="1" applyBorder="1" applyAlignment="1">
      <alignment horizontal="center" vertical="center" wrapText="1"/>
    </xf>
    <xf numFmtId="0" fontId="13" fillId="0" borderId="19" xfId="48" applyFont="1" applyBorder="1" applyAlignment="1">
      <alignment horizontal="center" vertical="center"/>
    </xf>
    <xf numFmtId="0" fontId="5" fillId="0" borderId="0" xfId="43" applyFont="1" applyAlignment="1">
      <alignment horizontal="center" vertical="center" shrinkToFit="1"/>
    </xf>
    <xf numFmtId="0" fontId="7" fillId="0" borderId="89" xfId="43" applyFont="1" applyBorder="1" applyAlignment="1">
      <alignment vertical="center" shrinkToFit="1"/>
    </xf>
    <xf numFmtId="0" fontId="7" fillId="0" borderId="90" xfId="43" applyFont="1" applyBorder="1" applyAlignment="1">
      <alignment vertical="center" shrinkToFit="1"/>
    </xf>
    <xf numFmtId="0" fontId="7" fillId="0" borderId="93" xfId="43" applyFont="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1" fillId="0" borderId="24" xfId="48" applyNumberFormat="1" applyFont="1" applyBorder="1" applyAlignment="1">
      <alignment horizontal="center" vertical="center" shrinkToFit="1"/>
    </xf>
    <xf numFmtId="0" fontId="71" fillId="0" borderId="24" xfId="48" applyFont="1" applyBorder="1" applyAlignment="1">
      <alignment horizontal="center" vertical="center" shrinkToFit="1"/>
    </xf>
    <xf numFmtId="0" fontId="7" fillId="0" borderId="95" xfId="48" applyFont="1" applyBorder="1">
      <alignment vertical="center"/>
    </xf>
    <xf numFmtId="0" fontId="7" fillId="0" borderId="85" xfId="48" applyFont="1" applyBorder="1">
      <alignment vertical="center"/>
    </xf>
    <xf numFmtId="0" fontId="7" fillId="0" borderId="96" xfId="48" applyFont="1" applyBorder="1">
      <alignment vertical="center"/>
    </xf>
    <xf numFmtId="0" fontId="7" fillId="0" borderId="29" xfId="48" applyFont="1" applyBorder="1">
      <alignment vertical="center"/>
    </xf>
    <xf numFmtId="0" fontId="7" fillId="0" borderId="97" xfId="48" applyFont="1" applyBorder="1">
      <alignment vertical="center"/>
    </xf>
    <xf numFmtId="0" fontId="7" fillId="0" borderId="67" xfId="48" applyFont="1" applyBorder="1">
      <alignment vertical="center"/>
    </xf>
    <xf numFmtId="0" fontId="7" fillId="0" borderId="68" xfId="48" applyFont="1" applyBorder="1">
      <alignment vertical="center"/>
    </xf>
    <xf numFmtId="0" fontId="7" fillId="0" borderId="69" xfId="48" applyFont="1" applyBorder="1">
      <alignment vertical="center"/>
    </xf>
    <xf numFmtId="0" fontId="5" fillId="0" borderId="0" xfId="50" applyFont="1"/>
    <xf numFmtId="0" fontId="5" fillId="0" borderId="0" xfId="50" applyFont="1" applyAlignment="1">
      <alignment horizontal="left"/>
    </xf>
    <xf numFmtId="0" fontId="5" fillId="0" borderId="101" xfId="50" applyFont="1" applyBorder="1" applyAlignment="1">
      <alignment horizontal="left"/>
    </xf>
    <xf numFmtId="0" fontId="5" fillId="0" borderId="101" xfId="50" applyFont="1" applyBorder="1"/>
    <xf numFmtId="0" fontId="5" fillId="0" borderId="10" xfId="50" applyFont="1" applyBorder="1"/>
    <xf numFmtId="14" fontId="5" fillId="0" borderId="10" xfId="50" applyNumberFormat="1" applyFont="1" applyBorder="1"/>
    <xf numFmtId="185" fontId="5" fillId="0" borderId="0" xfId="50" applyNumberFormat="1" applyFont="1"/>
    <xf numFmtId="58" fontId="7" fillId="24" borderId="10" xfId="52" applyNumberFormat="1" applyFont="1" applyFill="1" applyBorder="1" applyAlignment="1">
      <alignment horizontal="center" vertical="center" shrinkToFit="1"/>
    </xf>
    <xf numFmtId="58" fontId="7" fillId="0" borderId="10" xfId="52" applyNumberFormat="1" applyFont="1" applyBorder="1" applyAlignment="1">
      <alignment horizontal="center" vertical="center"/>
    </xf>
    <xf numFmtId="0" fontId="7" fillId="0" borderId="10" xfId="53" applyFont="1" applyBorder="1" applyAlignment="1">
      <alignment horizontal="center" vertical="center" shrinkToFit="1"/>
    </xf>
    <xf numFmtId="58" fontId="7" fillId="0" borderId="10" xfId="53" applyNumberFormat="1" applyFont="1" applyBorder="1" applyAlignment="1">
      <alignment horizontal="center" vertical="center" shrinkToFit="1"/>
    </xf>
    <xf numFmtId="0" fontId="7" fillId="0" borderId="0" xfId="54" applyFont="1" applyAlignment="1">
      <alignment horizontal="center" vertical="center"/>
    </xf>
    <xf numFmtId="0" fontId="15" fillId="0" borderId="0" xfId="54" applyFont="1" applyAlignment="1">
      <alignment vertical="center"/>
    </xf>
    <xf numFmtId="0" fontId="5" fillId="0" borderId="0" xfId="54" applyFont="1" applyAlignment="1">
      <alignment vertical="center"/>
    </xf>
    <xf numFmtId="0" fontId="7" fillId="0" borderId="18" xfId="54" applyFont="1" applyBorder="1" applyAlignment="1">
      <alignment horizontal="center" vertical="center"/>
    </xf>
    <xf numFmtId="0" fontId="18" fillId="0" borderId="0" xfId="54" applyFont="1" applyAlignment="1">
      <alignment vertical="center"/>
    </xf>
    <xf numFmtId="58" fontId="7" fillId="0" borderId="0" xfId="54" applyNumberFormat="1" applyFont="1" applyAlignment="1">
      <alignment horizontal="center" vertical="center"/>
    </xf>
    <xf numFmtId="0" fontId="8" fillId="0" borderId="0" xfId="54" applyFont="1" applyAlignment="1">
      <alignment vertical="center"/>
    </xf>
    <xf numFmtId="0" fontId="7" fillId="0" borderId="0" xfId="54" applyFont="1" applyAlignment="1">
      <alignment horizontal="center" vertical="center" wrapText="1"/>
    </xf>
    <xf numFmtId="0" fontId="7" fillId="0" borderId="20" xfId="54" applyFont="1" applyBorder="1" applyAlignment="1">
      <alignment horizontal="center" vertical="center"/>
    </xf>
    <xf numFmtId="0" fontId="7" fillId="0" borderId="24" xfId="54" applyFont="1" applyBorder="1" applyAlignment="1">
      <alignment vertical="center" wrapText="1"/>
    </xf>
    <xf numFmtId="0" fontId="7" fillId="0" borderId="0" xfId="54" applyFont="1" applyAlignment="1">
      <alignment horizontal="distributed" vertical="center"/>
    </xf>
    <xf numFmtId="0" fontId="7" fillId="0" borderId="0" xfId="54" applyFont="1" applyAlignment="1">
      <alignment vertical="center" wrapText="1"/>
    </xf>
    <xf numFmtId="0" fontId="7" fillId="0" borderId="0" xfId="54" applyFont="1" applyAlignment="1">
      <alignment horizontal="right" vertical="center"/>
    </xf>
    <xf numFmtId="0" fontId="7" fillId="0" borderId="20" xfId="54" applyFont="1" applyBorder="1" applyAlignment="1">
      <alignment horizontal="center" vertical="center" textRotation="255"/>
    </xf>
    <xf numFmtId="58" fontId="7" fillId="0" borderId="20" xfId="54" applyNumberFormat="1" applyFont="1" applyBorder="1" applyAlignment="1">
      <alignment horizontal="center" vertical="center"/>
    </xf>
    <xf numFmtId="0" fontId="7" fillId="0" borderId="10" xfId="54" applyFont="1" applyBorder="1" applyAlignment="1">
      <alignment horizontal="center" vertical="center"/>
    </xf>
    <xf numFmtId="0" fontId="77" fillId="0" borderId="0" xfId="54" applyFont="1" applyAlignment="1">
      <alignment horizontal="center" vertical="center"/>
    </xf>
    <xf numFmtId="0" fontId="7" fillId="0" borderId="15" xfId="54" quotePrefix="1" applyFont="1" applyBorder="1" applyAlignment="1">
      <alignment vertical="top"/>
    </xf>
    <xf numFmtId="179" fontId="8" fillId="0" borderId="21" xfId="54" applyNumberFormat="1" applyFont="1" applyBorder="1" applyAlignment="1">
      <alignment horizontal="right" vertical="top" shrinkToFit="1"/>
    </xf>
    <xf numFmtId="179" fontId="8" fillId="0" borderId="17" xfId="54" applyNumberFormat="1" applyFont="1" applyBorder="1" applyAlignment="1">
      <alignment horizontal="right" vertical="top" wrapText="1"/>
    </xf>
    <xf numFmtId="180" fontId="7" fillId="0" borderId="18" xfId="54" applyNumberFormat="1" applyFont="1" applyBorder="1" applyAlignment="1">
      <alignment horizontal="right" vertical="center" shrinkToFit="1"/>
    </xf>
    <xf numFmtId="180" fontId="7" fillId="0" borderId="19" xfId="54" applyNumberFormat="1" applyFont="1" applyBorder="1" applyAlignment="1">
      <alignment horizontal="left" vertical="center" wrapText="1"/>
    </xf>
    <xf numFmtId="0" fontId="7" fillId="35" borderId="11" xfId="54" applyFont="1" applyFill="1" applyBorder="1" applyAlignment="1">
      <alignment horizontal="center" vertical="center"/>
    </xf>
    <xf numFmtId="0" fontId="7" fillId="0" borderId="10" xfId="54" applyFont="1" applyBorder="1" applyAlignment="1">
      <alignment horizontal="center" vertical="center" wrapText="1"/>
    </xf>
    <xf numFmtId="0" fontId="7" fillId="0" borderId="11" xfId="54" applyFont="1" applyBorder="1" applyAlignment="1">
      <alignment horizontal="center" vertical="center"/>
    </xf>
    <xf numFmtId="0" fontId="7" fillId="0" borderId="13" xfId="54" applyFont="1" applyBorder="1" applyAlignment="1">
      <alignment horizontal="center" vertical="center"/>
    </xf>
    <xf numFmtId="0" fontId="5" fillId="0" borderId="20" xfId="54" applyFont="1" applyBorder="1" applyAlignment="1">
      <alignment horizontal="justify" vertical="center"/>
    </xf>
    <xf numFmtId="0" fontId="7" fillId="34" borderId="10" xfId="54" applyFont="1" applyFill="1" applyBorder="1" applyAlignment="1">
      <alignment horizontal="center" vertical="center" shrinkToFit="1"/>
    </xf>
    <xf numFmtId="0" fontId="7" fillId="0" borderId="17" xfId="54" applyFont="1" applyBorder="1" applyAlignment="1">
      <alignment vertical="center"/>
    </xf>
    <xf numFmtId="0" fontId="7" fillId="0" borderId="0" xfId="54" quotePrefix="1" applyFont="1" applyAlignment="1">
      <alignment vertical="center"/>
    </xf>
    <xf numFmtId="0" fontId="7" fillId="0" borderId="0" xfId="54" applyFont="1" applyAlignment="1">
      <alignment horizontal="justify" vertical="center" wrapText="1"/>
    </xf>
    <xf numFmtId="0" fontId="7" fillId="0" borderId="0" xfId="54" applyFont="1" applyAlignment="1">
      <alignment horizontal="justify" vertical="center"/>
    </xf>
    <xf numFmtId="0" fontId="5" fillId="0" borderId="0" xfId="54" applyFont="1" applyAlignment="1">
      <alignment horizontal="justify" vertical="center"/>
    </xf>
    <xf numFmtId="179" fontId="8" fillId="0" borderId="0" xfId="54" applyNumberFormat="1" applyFont="1" applyAlignment="1">
      <alignment horizontal="right" vertical="center" wrapText="1"/>
    </xf>
    <xf numFmtId="180" fontId="7" fillId="0" borderId="0" xfId="54" applyNumberFormat="1" applyFont="1" applyAlignment="1">
      <alignment horizontal="center" vertical="center"/>
    </xf>
    <xf numFmtId="0" fontId="7" fillId="0" borderId="0" xfId="54" applyFont="1" applyAlignment="1">
      <alignment vertical="center"/>
    </xf>
    <xf numFmtId="0" fontId="7" fillId="0" borderId="10" xfId="54" applyFont="1" applyBorder="1" applyAlignment="1">
      <alignment horizontal="center" vertical="center" shrinkToFit="1"/>
    </xf>
    <xf numFmtId="0" fontId="7" fillId="0" borderId="20" xfId="54" applyFont="1" applyBorder="1" applyAlignment="1">
      <alignment vertical="center"/>
    </xf>
    <xf numFmtId="0" fontId="7" fillId="0" borderId="20" xfId="54" applyFont="1" applyBorder="1" applyAlignment="1">
      <alignment horizontal="justify" vertical="center"/>
    </xf>
    <xf numFmtId="0" fontId="7" fillId="0" borderId="14" xfId="54" applyFont="1" applyBorder="1" applyAlignment="1">
      <alignment horizontal="center" vertical="center" shrinkToFit="1"/>
    </xf>
    <xf numFmtId="0" fontId="7" fillId="0" borderId="14" xfId="54" applyFont="1" applyBorder="1" applyAlignment="1">
      <alignment horizontal="center" vertical="center"/>
    </xf>
    <xf numFmtId="0" fontId="2" fillId="0" borderId="0" xfId="54"/>
    <xf numFmtId="0" fontId="7" fillId="0" borderId="0" xfId="54" applyFont="1" applyAlignment="1">
      <alignment horizontal="left" vertical="center" wrapText="1"/>
    </xf>
    <xf numFmtId="0" fontId="7" fillId="0" borderId="0" xfId="54" applyFont="1" applyAlignment="1">
      <alignment horizontal="left" vertical="top" wrapText="1"/>
    </xf>
    <xf numFmtId="0" fontId="5" fillId="0" borderId="0" xfId="54" applyFont="1"/>
    <xf numFmtId="0" fontId="7" fillId="0" borderId="0" xfId="54" applyFont="1" applyAlignment="1">
      <alignment vertical="top" wrapText="1"/>
    </xf>
    <xf numFmtId="0" fontId="5" fillId="0" borderId="0" xfId="54" applyFont="1" applyAlignment="1">
      <alignment wrapText="1"/>
    </xf>
    <xf numFmtId="178" fontId="8" fillId="0" borderId="0" xfId="54" applyNumberFormat="1" applyFont="1" applyAlignment="1">
      <alignment horizontal="center" vertical="center"/>
    </xf>
    <xf numFmtId="0" fontId="8" fillId="0" borderId="0" xfId="54" applyFont="1" applyAlignment="1">
      <alignment horizontal="justify" vertical="center"/>
    </xf>
    <xf numFmtId="178" fontId="8" fillId="0" borderId="0" xfId="54" applyNumberFormat="1" applyFont="1" applyAlignment="1">
      <alignment horizontal="justify" vertical="center"/>
    </xf>
    <xf numFmtId="0" fontId="81" fillId="0" borderId="0" xfId="54" applyFont="1" applyAlignment="1">
      <alignment vertical="center"/>
    </xf>
    <xf numFmtId="0" fontId="82" fillId="0" borderId="11" xfId="54" applyFont="1" applyBorder="1" applyAlignment="1">
      <alignment vertical="center"/>
    </xf>
    <xf numFmtId="0" fontId="82" fillId="0" borderId="0" xfId="54" applyFont="1" applyAlignment="1">
      <alignment vertical="center"/>
    </xf>
    <xf numFmtId="0" fontId="82" fillId="0" borderId="12" xfId="54" applyFont="1" applyBorder="1" applyAlignment="1">
      <alignment vertical="center"/>
    </xf>
    <xf numFmtId="0" fontId="8" fillId="0" borderId="12" xfId="54" applyFont="1" applyBorder="1" applyAlignment="1">
      <alignment vertical="center"/>
    </xf>
    <xf numFmtId="0" fontId="8" fillId="0" borderId="13" xfId="54" applyFont="1" applyBorder="1" applyAlignment="1">
      <alignment vertical="center"/>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Font="1" applyBorder="1" applyAlignment="1" applyProtection="1">
      <alignment vertical="center" shrinkToFit="1"/>
      <protection locked="0"/>
    </xf>
    <xf numFmtId="0" fontId="5" fillId="0" borderId="24" xfId="0" applyFont="1" applyBorder="1" applyAlignment="1" applyProtection="1">
      <alignment vertical="center" shrinkToFit="1"/>
      <protection locked="0"/>
    </xf>
    <xf numFmtId="49" fontId="6" fillId="0" borderId="4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49" fontId="6" fillId="0" borderId="40" xfId="0" applyNumberFormat="1" applyFont="1" applyBorder="1" applyAlignment="1">
      <alignment horizontal="center" vertical="center" wrapText="1"/>
    </xf>
    <xf numFmtId="41" fontId="6" fillId="0" borderId="18" xfId="0" applyNumberFormat="1" applyFont="1" applyBorder="1">
      <alignment vertical="center"/>
    </xf>
    <xf numFmtId="41" fontId="6" fillId="0" borderId="24" xfId="0" applyNumberFormat="1" applyFont="1" applyBorder="1">
      <alignment vertical="center"/>
    </xf>
    <xf numFmtId="49" fontId="6" fillId="0" borderId="54" xfId="0" applyNumberFormat="1" applyFont="1" applyBorder="1" applyAlignment="1">
      <alignment horizontal="center" vertical="center" wrapText="1"/>
    </xf>
    <xf numFmtId="49" fontId="6" fillId="0" borderId="46" xfId="0" applyNumberFormat="1" applyFont="1" applyBorder="1" applyAlignment="1">
      <alignment horizontal="center" vertical="center" wrapText="1"/>
    </xf>
    <xf numFmtId="49" fontId="6" fillId="0" borderId="48" xfId="0" applyNumberFormat="1" applyFont="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Font="1" applyBorder="1" applyAlignment="1">
      <alignment horizontal="center" vertical="center" wrapText="1" shrinkToFit="1"/>
    </xf>
    <xf numFmtId="0" fontId="5" fillId="0" borderId="71" xfId="0" applyFont="1" applyBorder="1" applyAlignment="1">
      <alignment horizontal="center" vertical="center" wrapText="1" shrinkToFit="1"/>
    </xf>
    <xf numFmtId="0" fontId="5" fillId="0" borderId="72" xfId="0" applyFont="1" applyBorder="1" applyAlignment="1">
      <alignment horizontal="center" vertical="center" wrapText="1" shrinkToFit="1"/>
    </xf>
    <xf numFmtId="0" fontId="22" fillId="0" borderId="15" xfId="0" applyFont="1" applyBorder="1" applyAlignment="1">
      <alignment vertical="center" wrapText="1"/>
    </xf>
    <xf numFmtId="0" fontId="22" fillId="0" borderId="17" xfId="0" applyFont="1" applyBorder="1" applyAlignment="1">
      <alignment vertical="center" wrapText="1"/>
    </xf>
    <xf numFmtId="0" fontId="22" fillId="0" borderId="16" xfId="0" applyFont="1" applyBorder="1" applyAlignment="1">
      <alignment vertical="center" wrapText="1"/>
    </xf>
    <xf numFmtId="0" fontId="22" fillId="0" borderId="20" xfId="0" applyFont="1" applyBorder="1" applyAlignment="1">
      <alignment vertical="center" wrapText="1"/>
    </xf>
    <xf numFmtId="41" fontId="5" fillId="0" borderId="25" xfId="0" applyNumberFormat="1" applyFont="1" applyBorder="1" applyAlignment="1">
      <alignment horizontal="center" vertical="center"/>
    </xf>
    <xf numFmtId="41" fontId="5" fillId="0" borderId="26" xfId="0" applyNumberFormat="1" applyFont="1" applyBorder="1" applyAlignment="1">
      <alignment horizontal="center" vertical="center"/>
    </xf>
    <xf numFmtId="41" fontId="5" fillId="0" borderId="27" xfId="0" applyNumberFormat="1" applyFont="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5" fillId="0" borderId="13" xfId="0" applyFont="1" applyBorder="1" applyAlignment="1">
      <alignment horizontal="left" vertical="center"/>
    </xf>
    <xf numFmtId="0" fontId="75" fillId="0" borderId="16" xfId="0" applyFont="1" applyBorder="1" applyAlignment="1">
      <alignment horizontal="left" vertical="center"/>
    </xf>
    <xf numFmtId="49" fontId="6" fillId="0" borderId="62" xfId="0" applyNumberFormat="1" applyFont="1" applyBorder="1" applyAlignment="1">
      <alignment horizontal="center" vertical="center" wrapText="1"/>
    </xf>
    <xf numFmtId="49" fontId="6" fillId="0" borderId="41" xfId="0" applyNumberFormat="1" applyFont="1" applyBorder="1" applyAlignment="1">
      <alignment horizontal="center" vertical="center" wrapText="1"/>
    </xf>
    <xf numFmtId="49" fontId="6" fillId="0" borderId="42" xfId="0" applyNumberFormat="1" applyFont="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Font="1" applyBorder="1" applyAlignment="1">
      <alignment horizontal="left" vertical="center" shrinkToFit="1"/>
    </xf>
    <xf numFmtId="0" fontId="15" fillId="0" borderId="24" xfId="0" applyFont="1" applyBorder="1" applyAlignment="1">
      <alignment horizontal="left" vertical="center" shrinkToFit="1"/>
    </xf>
    <xf numFmtId="0" fontId="15" fillId="0" borderId="19" xfId="0"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1" fontId="5" fillId="0" borderId="17" xfId="0" applyNumberFormat="1" applyFont="1" applyBorder="1" applyAlignment="1">
      <alignment horizontal="center" vertical="center"/>
    </xf>
    <xf numFmtId="41" fontId="5" fillId="0" borderId="21" xfId="0" applyNumberFormat="1" applyFont="1" applyBorder="1" applyAlignment="1">
      <alignment horizontal="center" vertical="center"/>
    </xf>
    <xf numFmtId="41" fontId="5" fillId="0" borderId="53" xfId="0" applyNumberFormat="1" applyFont="1" applyBorder="1" applyAlignment="1">
      <alignment horizontal="center" vertical="center"/>
    </xf>
    <xf numFmtId="41" fontId="5" fillId="0" borderId="61" xfId="0" applyNumberFormat="1" applyFont="1" applyBorder="1" applyAlignment="1">
      <alignment horizontal="center" vertical="center"/>
    </xf>
    <xf numFmtId="41" fontId="6" fillId="0" borderId="10"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0" fontId="7" fillId="0" borderId="84" xfId="0" applyFont="1" applyBorder="1" applyAlignment="1">
      <alignment horizontal="left" vertical="center" wrapText="1"/>
    </xf>
    <xf numFmtId="0" fontId="7" fillId="0" borderId="17" xfId="0" applyFont="1" applyBorder="1" applyAlignment="1">
      <alignment horizontal="left" vertical="center" wrapText="1"/>
    </xf>
    <xf numFmtId="0" fontId="7" fillId="0" borderId="21" xfId="0" applyFont="1" applyBorder="1" applyAlignment="1">
      <alignment horizontal="left" vertical="center" wrapText="1"/>
    </xf>
    <xf numFmtId="0" fontId="7" fillId="0" borderId="29" xfId="0" applyFont="1" applyBorder="1" applyAlignment="1">
      <alignment horizontal="left" vertical="center" wrapText="1"/>
    </xf>
    <xf numFmtId="0" fontId="7" fillId="0" borderId="0" xfId="0" applyFont="1" applyAlignment="1">
      <alignment horizontal="left" vertical="center" wrapText="1"/>
    </xf>
    <xf numFmtId="0" fontId="7" fillId="0" borderId="22" xfId="0" applyFont="1" applyBorder="1" applyAlignment="1">
      <alignment horizontal="left" vertical="center" wrapText="1"/>
    </xf>
    <xf numFmtId="0" fontId="7" fillId="0" borderId="38" xfId="0" applyFont="1" applyBorder="1" applyAlignment="1">
      <alignment horizontal="left" vertical="center" wrapText="1"/>
    </xf>
    <xf numFmtId="0" fontId="7" fillId="0" borderId="20" xfId="0" applyFont="1" applyBorder="1" applyAlignment="1">
      <alignment horizontal="left" vertical="center" wrapText="1"/>
    </xf>
    <xf numFmtId="0" fontId="7" fillId="0" borderId="23" xfId="0" applyFont="1" applyBorder="1" applyAlignment="1">
      <alignment horizontal="left" vertical="center" wrapText="1"/>
    </xf>
    <xf numFmtId="41" fontId="6" fillId="0" borderId="13" xfId="0" applyNumberFormat="1" applyFont="1" applyBorder="1" applyAlignment="1">
      <alignment horizontal="left" vertical="center" wrapText="1"/>
    </xf>
    <xf numFmtId="0" fontId="7" fillId="0" borderId="24" xfId="0" applyFont="1" applyBorder="1" applyAlignment="1">
      <alignment horizontal="left" vertical="center" wrapText="1"/>
    </xf>
    <xf numFmtId="0" fontId="7" fillId="0" borderId="19" xfId="0" applyFont="1" applyBorder="1" applyAlignment="1">
      <alignment horizontal="left" vertical="center" wrapText="1"/>
    </xf>
    <xf numFmtId="49" fontId="6" fillId="0" borderId="35" xfId="0" applyNumberFormat="1" applyFont="1" applyBorder="1" applyAlignment="1">
      <alignment horizontal="center" vertical="center" wrapText="1"/>
    </xf>
    <xf numFmtId="0" fontId="0" fillId="0" borderId="24" xfId="0" applyBorder="1">
      <alignment vertical="center"/>
    </xf>
    <xf numFmtId="0" fontId="0" fillId="0" borderId="43" xfId="0" applyBorder="1">
      <alignment vertical="center"/>
    </xf>
    <xf numFmtId="41" fontId="6" fillId="0" borderId="16" xfId="0" applyNumberFormat="1" applyFont="1" applyBorder="1">
      <alignment vertical="center"/>
    </xf>
    <xf numFmtId="41" fontId="6" fillId="0" borderId="20" xfId="0" applyNumberFormat="1" applyFont="1" applyBorder="1">
      <alignment vertical="center"/>
    </xf>
    <xf numFmtId="49" fontId="6" fillId="0" borderId="55"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49" fontId="6" fillId="0" borderId="56" xfId="0" applyNumberFormat="1" applyFont="1" applyBorder="1" applyAlignment="1">
      <alignment horizontal="center" vertical="center" wrapText="1"/>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5" fillId="0" borderId="15" xfId="0" applyNumberFormat="1" applyFont="1" applyBorder="1" applyAlignment="1">
      <alignment horizontal="left" vertical="center" indent="4"/>
    </xf>
    <xf numFmtId="41" fontId="5" fillId="0" borderId="17" xfId="0" applyNumberFormat="1" applyFont="1" applyBorder="1" applyAlignment="1">
      <alignment horizontal="left" vertical="center" indent="4"/>
    </xf>
    <xf numFmtId="41" fontId="5" fillId="0" borderId="21" xfId="0" applyNumberFormat="1" applyFont="1" applyBorder="1" applyAlignment="1">
      <alignment horizontal="left" vertical="center" indent="4"/>
    </xf>
    <xf numFmtId="41" fontId="5" fillId="0" borderId="31" xfId="0" applyNumberFormat="1" applyFont="1" applyBorder="1" applyAlignment="1">
      <alignment horizontal="left" vertical="center" indent="4"/>
    </xf>
    <xf numFmtId="41" fontId="5" fillId="0" borderId="53" xfId="0" applyNumberFormat="1" applyFont="1" applyBorder="1" applyAlignment="1">
      <alignment horizontal="left" vertical="center" indent="4"/>
    </xf>
    <xf numFmtId="41" fontId="5" fillId="0" borderId="61" xfId="0" applyNumberFormat="1" applyFont="1" applyBorder="1" applyAlignment="1">
      <alignment horizontal="left" vertical="center" indent="4"/>
    </xf>
    <xf numFmtId="41" fontId="5" fillId="0" borderId="18" xfId="0" applyNumberFormat="1" applyFont="1" applyBorder="1" applyAlignment="1">
      <alignment horizontal="center" vertical="center"/>
    </xf>
    <xf numFmtId="41" fontId="5" fillId="0" borderId="24" xfId="0" applyNumberFormat="1" applyFont="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3" xfId="0" applyFont="1" applyBorder="1" applyAlignment="1">
      <alignment horizontal="left" vertical="center" wrapText="1"/>
    </xf>
    <xf numFmtId="0" fontId="31" fillId="0" borderId="63" xfId="0" applyFont="1" applyBorder="1" applyAlignment="1">
      <alignment horizontal="left" vertical="center" wrapText="1"/>
    </xf>
    <xf numFmtId="0" fontId="31" fillId="0" borderId="64" xfId="0" applyFont="1" applyBorder="1" applyAlignment="1">
      <alignment horizontal="left" vertical="center" wrapText="1"/>
    </xf>
    <xf numFmtId="0" fontId="32" fillId="0" borderId="24" xfId="0" applyFont="1" applyBorder="1" applyAlignment="1">
      <alignment horizontal="left" vertical="center" wrapText="1"/>
    </xf>
    <xf numFmtId="0" fontId="32" fillId="0" borderId="19" xfId="0" applyFont="1" applyBorder="1" applyAlignment="1">
      <alignment horizontal="left" vertical="center" wrapText="1"/>
    </xf>
    <xf numFmtId="42" fontId="6" fillId="0" borderId="18" xfId="0" applyNumberFormat="1" applyFont="1" applyBorder="1" applyAlignment="1">
      <alignment vertical="center" wrapTex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0" fontId="7" fillId="0" borderId="59" xfId="0" applyFont="1" applyBorder="1" applyAlignment="1">
      <alignment horizontal="left" vertical="center" wrapText="1"/>
    </xf>
    <xf numFmtId="0" fontId="7" fillId="0" borderId="60" xfId="0"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3" xfId="0" applyFont="1" applyBorder="1" applyAlignment="1">
      <alignment horizontal="left" vertical="center" wrapText="1"/>
    </xf>
    <xf numFmtId="0" fontId="7" fillId="0" borderId="64" xfId="0"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shrinkToFit="1"/>
    </xf>
    <xf numFmtId="41" fontId="6" fillId="24" borderId="19" xfId="0" applyNumberFormat="1" applyFont="1" applyFill="1" applyBorder="1" applyAlignment="1">
      <alignment horizontal="left" vertical="center" shrinkToFit="1"/>
    </xf>
    <xf numFmtId="41" fontId="6" fillId="25" borderId="19" xfId="0" applyNumberFormat="1" applyFont="1" applyFill="1" applyBorder="1" applyAlignment="1">
      <alignment horizontal="left" vertical="center"/>
    </xf>
    <xf numFmtId="41" fontId="6" fillId="25" borderId="18" xfId="0" applyNumberFormat="1" applyFont="1" applyFill="1" applyBorder="1" applyAlignment="1">
      <alignment horizontal="left" vertical="center" wrapText="1"/>
    </xf>
    <xf numFmtId="41" fontId="6" fillId="0" borderId="10" xfId="0" applyNumberFormat="1" applyFont="1" applyBorder="1" applyAlignment="1">
      <alignment horizontal="left" vertical="center"/>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Font="1" applyBorder="1" applyAlignment="1">
      <alignment horizontal="left" vertical="center" wrapText="1"/>
    </xf>
    <xf numFmtId="58" fontId="7" fillId="0" borderId="18" xfId="54" applyNumberFormat="1" applyFont="1" applyBorder="1" applyAlignment="1">
      <alignment horizontal="center" vertical="center"/>
    </xf>
    <xf numFmtId="58" fontId="7" fillId="0" borderId="24" xfId="54" applyNumberFormat="1" applyFont="1" applyBorder="1" applyAlignment="1">
      <alignment horizontal="center" vertical="center"/>
    </xf>
    <xf numFmtId="58" fontId="7" fillId="0" borderId="19" xfId="54" applyNumberFormat="1" applyFont="1" applyBorder="1" applyAlignment="1">
      <alignment horizontal="center" vertical="center"/>
    </xf>
    <xf numFmtId="0" fontId="7" fillId="0" borderId="18" xfId="54" applyFont="1" applyBorder="1" applyAlignment="1">
      <alignment horizontal="center" vertical="center"/>
    </xf>
    <xf numFmtId="0" fontId="7" fillId="0" borderId="24" xfId="54" applyFont="1" applyBorder="1" applyAlignment="1">
      <alignment horizontal="center" vertical="center"/>
    </xf>
    <xf numFmtId="0" fontId="7" fillId="0" borderId="19" xfId="54" applyFont="1" applyBorder="1" applyAlignment="1">
      <alignment horizontal="center" vertical="center"/>
    </xf>
    <xf numFmtId="0" fontId="18" fillId="0" borderId="0" xfId="54" applyFont="1" applyAlignment="1">
      <alignment vertical="center"/>
    </xf>
    <xf numFmtId="0" fontId="7" fillId="0" borderId="18" xfId="54" applyFont="1" applyBorder="1" applyAlignment="1">
      <alignment horizontal="distributed" vertical="center"/>
    </xf>
    <xf numFmtId="0" fontId="7" fillId="0" borderId="24" xfId="54" applyFont="1" applyBorder="1" applyAlignment="1">
      <alignment horizontal="distributed" vertical="center"/>
    </xf>
    <xf numFmtId="0" fontId="7" fillId="0" borderId="19" xfId="54" applyFont="1" applyBorder="1" applyAlignment="1">
      <alignment horizontal="distributed" vertical="center"/>
    </xf>
    <xf numFmtId="0" fontId="7" fillId="0" borderId="18" xfId="54" applyFont="1" applyBorder="1" applyAlignment="1">
      <alignment horizontal="left" vertical="center" shrinkToFit="1"/>
    </xf>
    <xf numFmtId="0" fontId="7" fillId="0" borderId="24" xfId="54" applyFont="1" applyBorder="1" applyAlignment="1">
      <alignment horizontal="left" vertical="center" shrinkToFit="1"/>
    </xf>
    <xf numFmtId="0" fontId="7" fillId="0" borderId="19" xfId="54" applyFont="1" applyBorder="1" applyAlignment="1">
      <alignment horizontal="left" vertical="center" shrinkToFit="1"/>
    </xf>
    <xf numFmtId="0" fontId="7" fillId="0" borderId="15" xfId="54" applyFont="1" applyBorder="1" applyAlignment="1">
      <alignment horizontal="center" vertical="center" wrapText="1"/>
    </xf>
    <xf numFmtId="0" fontId="7" fillId="0" borderId="17" xfId="54" applyFont="1" applyBorder="1" applyAlignment="1">
      <alignment horizontal="center" vertical="center" wrapText="1"/>
    </xf>
    <xf numFmtId="0" fontId="7" fillId="0" borderId="21" xfId="54" applyFont="1" applyBorder="1" applyAlignment="1">
      <alignment horizontal="center" vertical="center" wrapText="1"/>
    </xf>
    <xf numFmtId="0" fontId="7" fillId="0" borderId="16" xfId="54" applyFont="1" applyBorder="1" applyAlignment="1">
      <alignment horizontal="center" vertical="center" wrapText="1"/>
    </xf>
    <xf numFmtId="0" fontId="7" fillId="0" borderId="20" xfId="54" applyFont="1" applyBorder="1" applyAlignment="1">
      <alignment horizontal="center" vertical="center" wrapText="1"/>
    </xf>
    <xf numFmtId="0" fontId="7" fillId="0" borderId="23" xfId="54" applyFont="1" applyBorder="1" applyAlignment="1">
      <alignment horizontal="center" vertical="center" wrapText="1"/>
    </xf>
    <xf numFmtId="0" fontId="7" fillId="0" borderId="15" xfId="54" applyFont="1" applyBorder="1" applyAlignment="1">
      <alignment horizontal="distributed" vertical="center"/>
    </xf>
    <xf numFmtId="0" fontId="7" fillId="0" borderId="17" xfId="54" applyFont="1" applyBorder="1" applyAlignment="1">
      <alignment horizontal="distributed" vertical="center"/>
    </xf>
    <xf numFmtId="0" fontId="7" fillId="0" borderId="21" xfId="54" applyFont="1" applyBorder="1" applyAlignment="1">
      <alignment horizontal="distributed" vertical="center"/>
    </xf>
    <xf numFmtId="0" fontId="7" fillId="0" borderId="16" xfId="54" applyFont="1" applyBorder="1" applyAlignment="1">
      <alignment horizontal="distributed" vertical="center"/>
    </xf>
    <xf numFmtId="0" fontId="7" fillId="0" borderId="20" xfId="54" applyFont="1" applyBorder="1" applyAlignment="1">
      <alignment horizontal="distributed" vertical="center"/>
    </xf>
    <xf numFmtId="0" fontId="7" fillId="0" borderId="23" xfId="54" applyFont="1" applyBorder="1" applyAlignment="1">
      <alignment horizontal="distributed" vertical="center"/>
    </xf>
    <xf numFmtId="0" fontId="7" fillId="0" borderId="15" xfId="54" applyFont="1" applyBorder="1" applyAlignment="1">
      <alignment horizontal="center" vertical="center"/>
    </xf>
    <xf numFmtId="0" fontId="7" fillId="0" borderId="17" xfId="54" applyFont="1" applyBorder="1" applyAlignment="1">
      <alignment horizontal="center" vertical="center"/>
    </xf>
    <xf numFmtId="0" fontId="7" fillId="0" borderId="21" xfId="54" applyFont="1" applyBorder="1" applyAlignment="1">
      <alignment horizontal="center" vertical="center"/>
    </xf>
    <xf numFmtId="0" fontId="7" fillId="0" borderId="16" xfId="54" applyFont="1" applyBorder="1" applyAlignment="1">
      <alignment horizontal="center" vertical="center"/>
    </xf>
    <xf numFmtId="0" fontId="7" fillId="0" borderId="20" xfId="54" applyFont="1" applyBorder="1" applyAlignment="1">
      <alignment horizontal="center" vertical="center"/>
    </xf>
    <xf numFmtId="0" fontId="7" fillId="0" borderId="23" xfId="54" applyFont="1" applyBorder="1" applyAlignment="1">
      <alignment horizontal="center" vertical="center"/>
    </xf>
    <xf numFmtId="0" fontId="15" fillId="0" borderId="0" xfId="54" applyFont="1" applyAlignment="1">
      <alignment vertical="center"/>
    </xf>
    <xf numFmtId="0" fontId="7" fillId="0" borderId="18" xfId="54" applyFont="1" applyBorder="1" applyAlignment="1">
      <alignment horizontal="justify" vertical="center" wrapText="1"/>
    </xf>
    <xf numFmtId="0" fontId="7" fillId="0" borderId="24" xfId="54" applyFont="1" applyBorder="1" applyAlignment="1">
      <alignment horizontal="justify" vertical="center" wrapText="1"/>
    </xf>
    <xf numFmtId="0" fontId="7" fillId="0" borderId="19" xfId="54" applyFont="1" applyBorder="1" applyAlignment="1">
      <alignment horizontal="justify" vertical="center" wrapText="1"/>
    </xf>
    <xf numFmtId="0" fontId="7" fillId="0" borderId="0" xfId="54" applyFont="1" applyAlignment="1">
      <alignment horizontal="left" vertical="center"/>
    </xf>
    <xf numFmtId="0" fontId="7" fillId="0" borderId="10" xfId="54" applyFont="1" applyBorder="1" applyAlignment="1">
      <alignment horizontal="center" vertical="center"/>
    </xf>
    <xf numFmtId="58" fontId="7" fillId="0" borderId="10" xfId="54" applyNumberFormat="1" applyFont="1" applyBorder="1" applyAlignment="1">
      <alignment horizontal="center" vertical="center"/>
    </xf>
    <xf numFmtId="0" fontId="7" fillId="0" borderId="18" xfId="54" applyFont="1" applyBorder="1" applyAlignment="1">
      <alignment horizontal="distributed" vertical="center" indent="2"/>
    </xf>
    <xf numFmtId="0" fontId="7" fillId="0" borderId="24" xfId="54" applyFont="1" applyBorder="1" applyAlignment="1">
      <alignment horizontal="distributed" vertical="center" indent="2"/>
    </xf>
    <xf numFmtId="0" fontId="7" fillId="0" borderId="19" xfId="54" applyFont="1" applyBorder="1" applyAlignment="1">
      <alignment horizontal="distributed" vertical="center" indent="2"/>
    </xf>
    <xf numFmtId="0" fontId="7" fillId="0" borderId="0" xfId="54" applyFont="1" applyAlignment="1">
      <alignment horizontal="right" vertical="center"/>
    </xf>
    <xf numFmtId="0" fontId="7" fillId="0" borderId="17" xfId="54" quotePrefix="1" applyFont="1" applyBorder="1" applyAlignment="1">
      <alignment vertical="top"/>
    </xf>
    <xf numFmtId="0" fontId="7" fillId="0" borderId="10" xfId="54" applyFont="1" applyBorder="1" applyAlignment="1">
      <alignment horizontal="justify" vertical="top" wrapText="1"/>
    </xf>
    <xf numFmtId="0" fontId="7" fillId="0" borderId="15" xfId="54" quotePrefix="1" applyFont="1" applyBorder="1" applyAlignment="1">
      <alignment vertical="top"/>
    </xf>
    <xf numFmtId="0" fontId="7" fillId="0" borderId="14" xfId="54" quotePrefix="1" applyFont="1" applyBorder="1" applyAlignment="1">
      <alignment vertical="top"/>
    </xf>
    <xf numFmtId="0" fontId="7" fillId="0" borderId="14" xfId="54" applyFont="1" applyBorder="1" applyAlignment="1">
      <alignment vertical="top"/>
    </xf>
    <xf numFmtId="0" fontId="7" fillId="0" borderId="16" xfId="54" applyFont="1" applyBorder="1" applyAlignment="1">
      <alignment vertical="top"/>
    </xf>
    <xf numFmtId="0" fontId="7" fillId="0" borderId="0" xfId="54" quotePrefix="1" applyFont="1" applyAlignment="1">
      <alignment vertical="top"/>
    </xf>
    <xf numFmtId="0" fontId="7" fillId="0" borderId="20" xfId="54" quotePrefix="1" applyFont="1" applyBorder="1" applyAlignment="1">
      <alignment vertical="top"/>
    </xf>
    <xf numFmtId="179" fontId="8" fillId="0" borderId="21" xfId="54" applyNumberFormat="1" applyFont="1" applyBorder="1" applyAlignment="1">
      <alignment horizontal="right" vertical="top" shrinkToFit="1"/>
    </xf>
    <xf numFmtId="179" fontId="8" fillId="0" borderId="22" xfId="54" applyNumberFormat="1" applyFont="1" applyBorder="1" applyAlignment="1">
      <alignment horizontal="right" vertical="top" shrinkToFit="1"/>
    </xf>
    <xf numFmtId="0" fontId="8" fillId="0" borderId="22" xfId="54" applyFont="1" applyBorder="1" applyAlignment="1">
      <alignment vertical="top" shrinkToFit="1"/>
    </xf>
    <xf numFmtId="0" fontId="8" fillId="0" borderId="23" xfId="54" applyFont="1" applyBorder="1" applyAlignment="1">
      <alignment vertical="top" shrinkToFit="1"/>
    </xf>
    <xf numFmtId="0" fontId="7" fillId="0" borderId="10" xfId="54" applyFont="1" applyBorder="1" applyAlignment="1">
      <alignment horizontal="justify" vertical="top"/>
    </xf>
    <xf numFmtId="0" fontId="5" fillId="0" borderId="10" xfId="54" applyFont="1" applyBorder="1" applyAlignment="1">
      <alignment horizontal="justify" vertical="top"/>
    </xf>
    <xf numFmtId="179" fontId="8" fillId="0" borderId="17" xfId="54" applyNumberFormat="1" applyFont="1" applyBorder="1" applyAlignment="1">
      <alignment horizontal="right" vertical="top" wrapText="1"/>
    </xf>
    <xf numFmtId="179" fontId="8" fillId="0" borderId="0" xfId="54" applyNumberFormat="1" applyFont="1" applyAlignment="1">
      <alignment horizontal="right" vertical="top" wrapText="1"/>
    </xf>
    <xf numFmtId="0" fontId="7" fillId="0" borderId="18" xfId="54" applyFont="1" applyBorder="1" applyAlignment="1">
      <alignment horizontal="justify" vertical="center"/>
    </xf>
    <xf numFmtId="0" fontId="7" fillId="0" borderId="24" xfId="54" applyFont="1" applyBorder="1" applyAlignment="1">
      <alignment horizontal="justify" vertical="center"/>
    </xf>
    <xf numFmtId="0" fontId="5" fillId="0" borderId="24" xfId="54" applyFont="1" applyBorder="1" applyAlignment="1">
      <alignment horizontal="justify" vertical="center"/>
    </xf>
    <xf numFmtId="0" fontId="5" fillId="0" borderId="19" xfId="54" applyFont="1" applyBorder="1" applyAlignment="1">
      <alignment horizontal="justify" vertical="center"/>
    </xf>
    <xf numFmtId="0" fontId="7" fillId="0" borderId="15" xfId="54" applyFont="1" applyBorder="1" applyAlignment="1">
      <alignment horizontal="justify" vertical="center" wrapText="1"/>
    </xf>
    <xf numFmtId="0" fontId="7" fillId="0" borderId="17" xfId="54" applyFont="1" applyBorder="1" applyAlignment="1">
      <alignment horizontal="justify" vertical="center" wrapText="1"/>
    </xf>
    <xf numFmtId="0" fontId="7" fillId="0" borderId="21" xfId="54" applyFont="1" applyBorder="1" applyAlignment="1">
      <alignment horizontal="justify" vertical="center" wrapText="1"/>
    </xf>
    <xf numFmtId="0" fontId="7" fillId="0" borderId="16" xfId="54" applyFont="1" applyBorder="1" applyAlignment="1">
      <alignment horizontal="justify" vertical="center" wrapText="1"/>
    </xf>
    <xf numFmtId="0" fontId="7" fillId="0" borderId="20" xfId="54" applyFont="1" applyBorder="1" applyAlignment="1">
      <alignment horizontal="justify" vertical="center" wrapText="1"/>
    </xf>
    <xf numFmtId="0" fontId="7" fillId="0" borderId="23" xfId="54" applyFont="1" applyBorder="1" applyAlignment="1">
      <alignment horizontal="justify" vertical="center" wrapText="1"/>
    </xf>
    <xf numFmtId="0" fontId="78" fillId="0" borderId="15" xfId="54" applyFont="1" applyBorder="1" applyAlignment="1">
      <alignment horizontal="justify" vertical="center" wrapText="1"/>
    </xf>
    <xf numFmtId="0" fontId="78" fillId="0" borderId="17" xfId="54" applyFont="1" applyBorder="1" applyAlignment="1">
      <alignment horizontal="justify" vertical="center" wrapText="1"/>
    </xf>
    <xf numFmtId="0" fontId="79" fillId="0" borderId="17" xfId="54" applyFont="1" applyBorder="1" applyAlignment="1">
      <alignment horizontal="justify" vertical="center"/>
    </xf>
    <xf numFmtId="0" fontId="79" fillId="0" borderId="21" xfId="54" applyFont="1" applyBorder="1" applyAlignment="1">
      <alignment horizontal="justify" vertical="center"/>
    </xf>
    <xf numFmtId="0" fontId="78" fillId="0" borderId="16" xfId="54" applyFont="1" applyBorder="1" applyAlignment="1">
      <alignment horizontal="justify" vertical="center" wrapText="1"/>
    </xf>
    <xf numFmtId="0" fontId="78" fillId="0" borderId="20" xfId="54" applyFont="1" applyBorder="1" applyAlignment="1">
      <alignment horizontal="justify" vertical="center" wrapText="1"/>
    </xf>
    <xf numFmtId="0" fontId="79" fillId="0" borderId="20" xfId="54" applyFont="1" applyBorder="1" applyAlignment="1">
      <alignment horizontal="justify" vertical="center"/>
    </xf>
    <xf numFmtId="0" fontId="79" fillId="0" borderId="23" xfId="54" applyFont="1" applyBorder="1" applyAlignment="1">
      <alignment horizontal="justify" vertical="center"/>
    </xf>
    <xf numFmtId="180" fontId="7" fillId="0" borderId="18" xfId="54" applyNumberFormat="1" applyFont="1" applyBorder="1" applyAlignment="1">
      <alignment horizontal="center" vertical="center"/>
    </xf>
    <xf numFmtId="180" fontId="7" fillId="0" borderId="19" xfId="54" applyNumberFormat="1" applyFont="1" applyBorder="1" applyAlignment="1">
      <alignment horizontal="center" vertical="center"/>
    </xf>
    <xf numFmtId="178" fontId="7" fillId="0" borderId="11" xfId="54" applyNumberFormat="1" applyFont="1" applyBorder="1" applyAlignment="1">
      <alignment horizontal="center" vertical="center"/>
    </xf>
    <xf numFmtId="178" fontId="7" fillId="0" borderId="12" xfId="54" applyNumberFormat="1" applyFont="1" applyBorder="1" applyAlignment="1">
      <alignment horizontal="center" vertical="center"/>
    </xf>
    <xf numFmtId="178" fontId="7" fillId="0" borderId="13" xfId="54" applyNumberFormat="1" applyFont="1" applyBorder="1" applyAlignment="1">
      <alignment horizontal="center" vertical="center"/>
    </xf>
    <xf numFmtId="0" fontId="7" fillId="0" borderId="11" xfId="54" applyFont="1" applyBorder="1" applyAlignment="1">
      <alignment horizontal="center" vertical="center"/>
    </xf>
    <xf numFmtId="0" fontId="7" fillId="0" borderId="13" xfId="54" applyFont="1" applyBorder="1" applyAlignment="1">
      <alignment horizontal="center" vertical="center"/>
    </xf>
    <xf numFmtId="0" fontId="7" fillId="0" borderId="15" xfId="54" applyFont="1" applyBorder="1" applyAlignment="1">
      <alignment horizontal="justify" vertical="top" wrapText="1"/>
    </xf>
    <xf numFmtId="0" fontId="7" fillId="0" borderId="17" xfId="54" applyFont="1" applyBorder="1" applyAlignment="1">
      <alignment horizontal="justify"/>
    </xf>
    <xf numFmtId="0" fontId="5" fillId="0" borderId="17" xfId="54" applyFont="1" applyBorder="1" applyAlignment="1">
      <alignment horizontal="justify"/>
    </xf>
    <xf numFmtId="0" fontId="5" fillId="0" borderId="21" xfId="54" applyFont="1" applyBorder="1" applyAlignment="1">
      <alignment horizontal="justify"/>
    </xf>
    <xf numFmtId="0" fontId="7" fillId="0" borderId="16" xfId="54" applyFont="1" applyBorder="1" applyAlignment="1">
      <alignment horizontal="justify"/>
    </xf>
    <xf numFmtId="0" fontId="7" fillId="0" borderId="20" xfId="54" applyFont="1" applyBorder="1" applyAlignment="1">
      <alignment horizontal="justify"/>
    </xf>
    <xf numFmtId="0" fontId="5" fillId="0" borderId="20" xfId="54" applyFont="1" applyBorder="1" applyAlignment="1">
      <alignment horizontal="justify"/>
    </xf>
    <xf numFmtId="0" fontId="5" fillId="0" borderId="23" xfId="54" applyFont="1" applyBorder="1" applyAlignment="1">
      <alignment horizontal="justify"/>
    </xf>
    <xf numFmtId="179" fontId="8" fillId="0" borderId="11" xfId="54" applyNumberFormat="1" applyFont="1" applyBorder="1" applyAlignment="1">
      <alignment horizontal="right" vertical="top" wrapText="1"/>
    </xf>
    <xf numFmtId="179" fontId="8" fillId="0" borderId="13" xfId="54" applyNumberFormat="1" applyFont="1" applyBorder="1" applyAlignment="1">
      <alignment horizontal="right" vertical="top" wrapText="1"/>
    </xf>
    <xf numFmtId="0" fontId="5" fillId="0" borderId="17" xfId="54" applyFont="1" applyBorder="1" applyAlignment="1">
      <alignment horizontal="justify" vertical="center"/>
    </xf>
    <xf numFmtId="0" fontId="5" fillId="0" borderId="21" xfId="54" applyFont="1" applyBorder="1" applyAlignment="1">
      <alignment horizontal="justify" vertical="center"/>
    </xf>
    <xf numFmtId="0" fontId="5" fillId="0" borderId="20" xfId="54" applyFont="1" applyBorder="1" applyAlignment="1">
      <alignment horizontal="justify" vertical="center"/>
    </xf>
    <xf numFmtId="0" fontId="5" fillId="0" borderId="23" xfId="54" applyFont="1" applyBorder="1" applyAlignment="1">
      <alignment horizontal="justify" vertical="center"/>
    </xf>
    <xf numFmtId="0" fontId="78" fillId="0" borderId="10" xfId="54" applyFont="1" applyBorder="1" applyAlignment="1">
      <alignment horizontal="justify" vertical="top" wrapText="1"/>
    </xf>
    <xf numFmtId="0" fontId="78" fillId="0" borderId="10" xfId="54" applyFont="1" applyBorder="1" applyAlignment="1">
      <alignment horizontal="justify" vertical="top"/>
    </xf>
    <xf numFmtId="0" fontId="79" fillId="0" borderId="10" xfId="54" applyFont="1" applyBorder="1" applyAlignment="1">
      <alignment horizontal="justify" vertical="top"/>
    </xf>
    <xf numFmtId="0" fontId="78" fillId="0" borderId="18" xfId="54" applyFont="1" applyBorder="1" applyAlignment="1">
      <alignment horizontal="justify" vertical="center" wrapText="1"/>
    </xf>
    <xf numFmtId="0" fontId="78" fillId="0" borderId="24" xfId="54" applyFont="1" applyBorder="1" applyAlignment="1">
      <alignment horizontal="justify" vertical="center" wrapText="1"/>
    </xf>
    <xf numFmtId="0" fontId="79" fillId="0" borderId="24" xfId="54" applyFont="1" applyBorder="1" applyAlignment="1">
      <alignment horizontal="justify" vertical="center" wrapText="1"/>
    </xf>
    <xf numFmtId="0" fontId="79" fillId="0" borderId="19" xfId="54" applyFont="1" applyBorder="1" applyAlignment="1">
      <alignment horizontal="justify" vertical="center" wrapText="1"/>
    </xf>
    <xf numFmtId="0" fontId="5" fillId="0" borderId="24" xfId="54" applyFont="1" applyBorder="1" applyAlignment="1">
      <alignment horizontal="justify" vertical="center" wrapText="1"/>
    </xf>
    <xf numFmtId="0" fontId="5" fillId="0" borderId="19" xfId="54" applyFont="1" applyBorder="1" applyAlignment="1">
      <alignment horizontal="justify" vertical="center" wrapText="1"/>
    </xf>
    <xf numFmtId="0" fontId="7" fillId="0" borderId="12" xfId="54" applyFont="1" applyBorder="1" applyAlignment="1">
      <alignment horizontal="center" vertical="center"/>
    </xf>
    <xf numFmtId="0" fontId="78" fillId="0" borderId="24" xfId="54" applyFont="1" applyBorder="1" applyAlignment="1">
      <alignment horizontal="justify" vertical="center"/>
    </xf>
    <xf numFmtId="0" fontId="79" fillId="0" borderId="24" xfId="54" applyFont="1" applyBorder="1" applyAlignment="1">
      <alignment horizontal="justify" vertical="center"/>
    </xf>
    <xf numFmtId="0" fontId="79" fillId="0" borderId="19" xfId="54" applyFont="1" applyBorder="1" applyAlignment="1">
      <alignment horizontal="justify" vertical="center"/>
    </xf>
    <xf numFmtId="179" fontId="8" fillId="0" borderId="20" xfId="54" applyNumberFormat="1" applyFont="1" applyBorder="1" applyAlignment="1">
      <alignment horizontal="right" vertical="top" wrapTex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0" xfId="54" applyNumberFormat="1" applyFont="1" applyAlignment="1">
      <alignment horizontal="center" vertical="center"/>
    </xf>
    <xf numFmtId="180" fontId="7" fillId="0" borderId="10" xfId="54" applyNumberFormat="1" applyFont="1" applyBorder="1" applyAlignment="1">
      <alignment horizontal="center" vertical="center"/>
    </xf>
    <xf numFmtId="0" fontId="5" fillId="0" borderId="14" xfId="54" applyFont="1" applyBorder="1" applyAlignment="1">
      <alignment vertical="top"/>
    </xf>
    <xf numFmtId="0" fontId="7" fillId="0" borderId="17" xfId="54" quotePrefix="1" applyFont="1" applyBorder="1" applyAlignment="1">
      <alignment vertical="top" wrapText="1"/>
    </xf>
    <xf numFmtId="0" fontId="7" fillId="0" borderId="0" xfId="54" quotePrefix="1" applyFont="1" applyAlignment="1">
      <alignment vertical="top" wrapText="1"/>
    </xf>
    <xf numFmtId="179" fontId="8" fillId="0" borderId="21" xfId="54" applyNumberFormat="1" applyFont="1" applyBorder="1" applyAlignment="1">
      <alignment horizontal="right" vertical="top" wrapText="1"/>
    </xf>
    <xf numFmtId="179" fontId="8" fillId="0" borderId="22" xfId="54" applyNumberFormat="1" applyFont="1" applyBorder="1" applyAlignment="1">
      <alignment horizontal="right" vertical="top" wrapText="1"/>
    </xf>
    <xf numFmtId="0" fontId="5" fillId="0" borderId="22" xfId="54" applyFont="1" applyBorder="1" applyAlignment="1">
      <alignment vertical="top"/>
    </xf>
    <xf numFmtId="179" fontId="8" fillId="0" borderId="22" xfId="54" applyNumberFormat="1" applyFont="1" applyBorder="1" applyAlignment="1">
      <alignment horizontal="right" vertical="top"/>
    </xf>
    <xf numFmtId="0" fontId="7" fillId="0" borderId="16" xfId="54" applyFont="1" applyBorder="1" applyAlignment="1">
      <alignment horizontal="justify" vertical="center"/>
    </xf>
    <xf numFmtId="0" fontId="7" fillId="0" borderId="20" xfId="54" applyFont="1" applyBorder="1" applyAlignment="1">
      <alignment horizontal="justify" vertical="center"/>
    </xf>
    <xf numFmtId="180" fontId="7" fillId="0" borderId="16" xfId="54" applyNumberFormat="1" applyFont="1" applyBorder="1" applyAlignment="1">
      <alignment horizontal="center" vertical="center"/>
    </xf>
    <xf numFmtId="180" fontId="7" fillId="0" borderId="23" xfId="54" applyNumberFormat="1" applyFont="1" applyBorder="1" applyAlignment="1">
      <alignment horizontal="center" vertical="center"/>
    </xf>
    <xf numFmtId="0" fontId="80" fillId="0" borderId="10" xfId="54" applyFont="1" applyBorder="1" applyAlignment="1">
      <alignment horizontal="justify" vertical="top" wrapText="1"/>
    </xf>
    <xf numFmtId="179" fontId="8" fillId="0" borderId="10" xfId="54" applyNumberFormat="1" applyFont="1" applyBorder="1" applyAlignment="1">
      <alignment horizontal="right" vertical="center"/>
    </xf>
    <xf numFmtId="0" fontId="8" fillId="0" borderId="10" xfId="54" applyFont="1" applyBorder="1" applyAlignment="1">
      <alignment horizontal="right" vertical="center"/>
    </xf>
    <xf numFmtId="0" fontId="31" fillId="0" borderId="15" xfId="54" applyFont="1" applyBorder="1" applyAlignment="1">
      <alignment horizontal="justify" vertical="center" wrapText="1"/>
    </xf>
    <xf numFmtId="0" fontId="28" fillId="0" borderId="17" xfId="54" applyFont="1" applyBorder="1" applyAlignment="1">
      <alignment horizontal="justify" vertical="center" wrapText="1"/>
    </xf>
    <xf numFmtId="0" fontId="7" fillId="0" borderId="10" xfId="54" applyFont="1" applyBorder="1" applyAlignment="1">
      <alignment horizontal="left" vertical="center"/>
    </xf>
    <xf numFmtId="0" fontId="7" fillId="0" borderId="0" xfId="54" applyFont="1" applyAlignment="1">
      <alignment horizontal="left" vertical="top" wrapText="1"/>
    </xf>
    <xf numFmtId="0" fontId="7" fillId="0" borderId="0" xfId="54" applyFont="1" applyAlignment="1">
      <alignment horizontal="justify" vertical="top" wrapText="1"/>
    </xf>
    <xf numFmtId="0" fontId="7" fillId="0" borderId="0" xfId="54" applyFont="1" applyAlignment="1">
      <alignment vertical="top" wrapText="1"/>
    </xf>
    <xf numFmtId="0" fontId="7" fillId="0" borderId="0" xfId="52" applyFont="1" applyAlignment="1">
      <alignment vertical="top" wrapText="1"/>
    </xf>
    <xf numFmtId="0" fontId="7" fillId="0" borderId="0" xfId="52" applyFont="1" applyAlignment="1">
      <alignment horizontal="justify" vertical="top" wrapText="1"/>
    </xf>
    <xf numFmtId="0" fontId="8" fillId="0" borderId="0" xfId="54" applyFont="1" applyAlignment="1">
      <alignment vertical="center" wrapText="1"/>
    </xf>
    <xf numFmtId="0" fontId="54" fillId="0" borderId="0" xfId="54" applyFont="1" applyAlignment="1">
      <alignment vertical="top" wrapText="1"/>
    </xf>
    <xf numFmtId="176" fontId="7" fillId="0" borderId="11" xfId="43" applyNumberFormat="1" applyFont="1" applyBorder="1" applyAlignment="1">
      <alignment vertical="center" shrinkToFit="1"/>
    </xf>
    <xf numFmtId="176" fontId="7" fillId="0" borderId="13" xfId="43" applyNumberFormat="1" applyFont="1" applyBorder="1" applyAlignment="1">
      <alignment vertical="center" shrinkToFit="1"/>
    </xf>
    <xf numFmtId="49" fontId="13" fillId="0" borderId="0" xfId="43" applyNumberFormat="1" applyFont="1" applyAlignment="1">
      <alignment horizontal="left" vertical="center"/>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Font="1" applyAlignment="1">
      <alignment horizontal="right" vertical="center"/>
    </xf>
    <xf numFmtId="0" fontId="7" fillId="0" borderId="0" xfId="43" applyFont="1" applyAlignment="1">
      <alignment horizontal="justify" wrapText="1"/>
    </xf>
    <xf numFmtId="0" fontId="7" fillId="0" borderId="0" xfId="43" applyFont="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7" fillId="0" borderId="89" xfId="43" applyFont="1" applyBorder="1" applyAlignment="1">
      <alignment vertical="center" shrinkToFit="1"/>
    </xf>
    <xf numFmtId="0" fontId="7" fillId="0" borderId="93" xfId="43" applyFont="1" applyBorder="1" applyAlignment="1">
      <alignment vertical="center" shrinkToFit="1"/>
    </xf>
    <xf numFmtId="0" fontId="7" fillId="0" borderId="90" xfId="43" applyFont="1" applyBorder="1" applyAlignment="1">
      <alignment vertical="center" shrinkToFit="1"/>
    </xf>
    <xf numFmtId="0" fontId="7" fillId="0" borderId="91" xfId="43" applyFont="1" applyBorder="1" applyAlignment="1">
      <alignment vertical="center" shrinkToFit="1"/>
    </xf>
    <xf numFmtId="0" fontId="7" fillId="0" borderId="94" xfId="43" applyFont="1" applyBorder="1" applyAlignment="1">
      <alignment vertical="center" shrinkToFit="1"/>
    </xf>
    <xf numFmtId="0" fontId="7" fillId="0" borderId="92" xfId="43" applyFont="1" applyBorder="1" applyAlignment="1">
      <alignment vertical="center" shrinkToFit="1"/>
    </xf>
    <xf numFmtId="177" fontId="7" fillId="0" borderId="11" xfId="43" applyNumberFormat="1" applyFont="1" applyBorder="1" applyAlignment="1">
      <alignment vertical="center" shrinkToFit="1"/>
    </xf>
    <xf numFmtId="177" fontId="7" fillId="0" borderId="13" xfId="43" applyNumberFormat="1" applyFont="1" applyBorder="1" applyAlignment="1">
      <alignment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Border="1" applyAlignment="1">
      <alignment horizontal="right" vertical="center" shrinkToFit="1"/>
    </xf>
    <xf numFmtId="177" fontId="7" fillId="0" borderId="13" xfId="43" applyNumberFormat="1" applyFont="1" applyBorder="1" applyAlignment="1">
      <alignment horizontal="right" vertical="center" shrinkToFit="1"/>
    </xf>
    <xf numFmtId="0" fontId="5" fillId="0" borderId="0" xfId="43" applyFont="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7" fillId="27" borderId="91" xfId="43" applyFont="1" applyFill="1" applyBorder="1" applyAlignment="1">
      <alignment vertical="center" shrinkToFit="1"/>
    </xf>
    <xf numFmtId="0" fontId="7" fillId="27" borderId="94" xfId="43" applyFont="1" applyFill="1" applyBorder="1" applyAlignment="1">
      <alignment vertical="center" shrinkToFit="1"/>
    </xf>
    <xf numFmtId="0" fontId="7" fillId="27" borderId="92" xfId="43" applyFont="1" applyFill="1" applyBorder="1" applyAlignment="1">
      <alignment vertical="center" shrinkToFit="1"/>
    </xf>
    <xf numFmtId="0" fontId="7" fillId="27" borderId="89" xfId="43" applyFont="1" applyFill="1" applyBorder="1" applyAlignment="1">
      <alignment vertical="center" shrinkToFit="1"/>
    </xf>
    <xf numFmtId="0" fontId="7" fillId="27" borderId="93" xfId="43" applyFont="1" applyFill="1" applyBorder="1" applyAlignment="1">
      <alignment vertical="center" shrinkToFit="1"/>
    </xf>
    <xf numFmtId="0" fontId="7" fillId="27" borderId="90" xfId="43" applyFont="1" applyFill="1" applyBorder="1" applyAlignment="1">
      <alignment vertical="center" shrinkToFit="1"/>
    </xf>
    <xf numFmtId="0" fontId="6" fillId="0" borderId="0" xfId="43" applyFont="1" applyAlignment="1">
      <alignment horizontal="justify" wrapText="1"/>
    </xf>
    <xf numFmtId="0" fontId="6" fillId="0" borderId="0" xfId="43" applyFont="1" applyAlignment="1">
      <alignment vertical="center" wrapText="1"/>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1" fillId="0" borderId="0" xfId="43" applyFont="1" applyAlignment="1">
      <alignment vertical="center" shrinkToFit="1"/>
    </xf>
    <xf numFmtId="0" fontId="73" fillId="0" borderId="0" xfId="43" applyFont="1" applyAlignment="1">
      <alignment horizontal="left" vertical="center" shrinkToFit="1"/>
    </xf>
    <xf numFmtId="0" fontId="16" fillId="0" borderId="0" xfId="43" applyFont="1" applyAlignment="1">
      <alignment horizontal="center" vertical="center" shrinkToFit="1"/>
    </xf>
    <xf numFmtId="0" fontId="24" fillId="0" borderId="0" xfId="43" applyFont="1" applyAlignment="1">
      <alignment horizontal="left" vertical="center" wrapText="1"/>
    </xf>
    <xf numFmtId="0" fontId="9" fillId="0" borderId="0" xfId="50" applyFont="1" applyAlignment="1">
      <alignment horizontal="center"/>
    </xf>
    <xf numFmtId="0" fontId="5" fillId="0" borderId="101" xfId="50" applyFont="1" applyBorder="1" applyAlignment="1">
      <alignment shrinkToFit="1"/>
    </xf>
    <xf numFmtId="0" fontId="5" fillId="0" borderId="0" xfId="50" applyFont="1" applyAlignment="1">
      <alignment shrinkToFit="1"/>
    </xf>
    <xf numFmtId="186" fontId="5" fillId="0" borderId="101" xfId="50" applyNumberFormat="1" applyFont="1" applyBorder="1" applyAlignment="1">
      <alignment horizontal="left"/>
    </xf>
    <xf numFmtId="0" fontId="5" fillId="0" borderId="101" xfId="50" applyFont="1" applyBorder="1"/>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Alignment="1">
      <alignment vertical="top" wrapTex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7"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0" fontId="5" fillId="0" borderId="20" xfId="0" applyFont="1" applyBorder="1" applyAlignment="1">
      <alignment horizontal="right"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Font="1">
      <alignmen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xf numFmtId="49" fontId="5" fillId="0" borderId="0" xfId="0" applyNumberFormat="1" applyFont="1" applyAlignment="1">
      <alignment horizontal="left" vertical="center"/>
    </xf>
    <xf numFmtId="0" fontId="25" fillId="0" borderId="0" xfId="0" applyFont="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lignment horizontal="left" vertical="center" indent="1" shrinkToFit="1"/>
    </xf>
    <xf numFmtId="176" fontId="5" fillId="0" borderId="0" xfId="0" applyNumberFormat="1" applyFont="1" applyAlignment="1">
      <alignment horizontal="left" vertical="center" indent="1"/>
    </xf>
    <xf numFmtId="176" fontId="5" fillId="0" borderId="0" xfId="0" applyNumberFormat="1" applyFont="1" applyAlignment="1">
      <alignment horizontal="right" vertical="center"/>
    </xf>
    <xf numFmtId="0" fontId="29" fillId="0" borderId="0" xfId="0" applyFont="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0" borderId="43" xfId="0" applyNumberFormat="1" applyFont="1" applyBorder="1">
      <alignment vertical="center"/>
    </xf>
    <xf numFmtId="49" fontId="6" fillId="0" borderId="24" xfId="0" applyNumberFormat="1" applyFont="1" applyBorder="1" applyAlignment="1">
      <alignment horizontal="center" vertical="center" wrapText="1"/>
    </xf>
    <xf numFmtId="49" fontId="6" fillId="0" borderId="43" xfId="0" applyNumberFormat="1" applyFont="1" applyBorder="1" applyAlignment="1">
      <alignment horizontal="center" vertical="center" wrapText="1"/>
    </xf>
    <xf numFmtId="0" fontId="7" fillId="0" borderId="35" xfId="46" applyFont="1" applyBorder="1" applyAlignment="1">
      <alignment horizontal="left" vertical="center" wrapText="1"/>
    </xf>
    <xf numFmtId="0" fontId="7" fillId="0" borderId="24" xfId="46" applyFont="1" applyBorder="1" applyAlignment="1">
      <alignment horizontal="left" vertical="center" wrapText="1"/>
    </xf>
    <xf numFmtId="0" fontId="7" fillId="0" borderId="19" xfId="46" applyFont="1" applyBorder="1" applyAlignment="1">
      <alignment horizontal="left" vertical="center" wrapText="1"/>
    </xf>
    <xf numFmtId="0" fontId="7" fillId="29" borderId="35" xfId="0" applyFont="1" applyFill="1" applyBorder="1" applyAlignment="1">
      <alignment horizontal="left" vertical="center" wrapText="1"/>
    </xf>
    <xf numFmtId="0" fontId="7" fillId="29" borderId="24" xfId="0" applyFont="1" applyFill="1" applyBorder="1" applyAlignment="1">
      <alignment horizontal="left" vertical="center" wrapText="1"/>
    </xf>
    <xf numFmtId="0" fontId="7" fillId="29" borderId="19" xfId="0" applyFont="1" applyFill="1" applyBorder="1" applyAlignment="1">
      <alignment horizontal="left" vertical="center" wrapText="1"/>
    </xf>
    <xf numFmtId="0" fontId="28" fillId="0" borderId="35" xfId="0" applyFont="1" applyBorder="1" applyAlignment="1">
      <alignment horizontal="left" vertical="center" wrapText="1"/>
    </xf>
    <xf numFmtId="0" fontId="28" fillId="0" borderId="19" xfId="0" applyFont="1" applyBorder="1" applyAlignment="1">
      <alignment horizontal="left" vertical="center" wrapText="1"/>
    </xf>
    <xf numFmtId="0" fontId="7" fillId="0" borderId="99" xfId="0" applyFont="1" applyBorder="1" applyAlignment="1">
      <alignment horizontal="left" vertical="center" wrapText="1"/>
    </xf>
    <xf numFmtId="41" fontId="5" fillId="0" borderId="15" xfId="0" applyNumberFormat="1" applyFont="1" applyBorder="1" applyAlignment="1">
      <alignment horizontal="center" vertical="center"/>
    </xf>
    <xf numFmtId="41" fontId="5" fillId="0" borderId="31" xfId="0" applyNumberFormat="1" applyFont="1" applyBorder="1" applyAlignment="1">
      <alignment horizontal="center" vertical="center"/>
    </xf>
    <xf numFmtId="0" fontId="7" fillId="0" borderId="98" xfId="0" applyFont="1" applyBorder="1" applyAlignment="1">
      <alignment horizontal="left" vertical="center" wrapTex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41" fontId="6" fillId="0" borderId="36" xfId="0" applyNumberFormat="1" applyFont="1" applyBorder="1" applyAlignment="1">
      <alignment horizontal="left" vertical="center" shrinkToFit="1"/>
    </xf>
    <xf numFmtId="0" fontId="32" fillId="0" borderId="35" xfId="0" applyFont="1" applyBorder="1" applyAlignment="1">
      <alignment horizontal="left" vertical="center" wrapText="1"/>
    </xf>
    <xf numFmtId="0" fontId="75" fillId="0" borderId="36" xfId="0" applyFont="1" applyBorder="1" applyAlignment="1">
      <alignment horizontal="left" vertical="center"/>
    </xf>
    <xf numFmtId="0" fontId="75" fillId="0" borderId="100" xfId="0" applyFont="1" applyBorder="1" applyAlignment="1">
      <alignment horizontal="left" vertical="center"/>
    </xf>
    <xf numFmtId="41" fontId="6" fillId="24" borderId="18"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20" xfId="0" applyFont="1" applyBorder="1" applyAlignment="1">
      <alignment horizontal="left" vertical="top" wrapText="1"/>
    </xf>
    <xf numFmtId="0" fontId="28" fillId="0" borderId="98" xfId="0" applyFont="1" applyBorder="1" applyAlignment="1">
      <alignment horizontal="left" vertical="center" wrapText="1"/>
    </xf>
    <xf numFmtId="0" fontId="28" fillId="0" borderId="64" xfId="0" applyFont="1" applyBorder="1" applyAlignment="1">
      <alignment horizontal="lef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6" fillId="0" borderId="0" xfId="0" applyFont="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Border="1" applyAlignment="1">
      <alignment horizontal="center" vertical="center"/>
    </xf>
    <xf numFmtId="180" fontId="7" fillId="0" borderId="43"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3" xfId="42" applyNumberFormat="1" applyFont="1" applyBorder="1" applyAlignment="1">
      <alignment horizontal="center" vertical="center"/>
    </xf>
    <xf numFmtId="178" fontId="7" fillId="0" borderId="81" xfId="42" applyNumberFormat="1" applyFont="1" applyBorder="1" applyAlignment="1">
      <alignment horizontal="center" vertical="center"/>
    </xf>
    <xf numFmtId="0" fontId="7" fillId="0" borderId="18" xfId="0" applyFont="1" applyBorder="1">
      <alignment vertical="center"/>
    </xf>
    <xf numFmtId="0" fontId="7" fillId="0" borderId="24" xfId="0" applyFont="1" applyBorder="1">
      <alignment vertical="center"/>
    </xf>
    <xf numFmtId="0" fontId="5" fillId="0" borderId="19" xfId="0" applyFont="1" applyBorder="1">
      <alignment vertical="center"/>
    </xf>
    <xf numFmtId="0" fontId="7" fillId="0" borderId="15" xfId="42" quotePrefix="1" applyFont="1" applyBorder="1" applyAlignment="1">
      <alignment vertical="top"/>
    </xf>
    <xf numFmtId="0" fontId="7" fillId="0" borderId="14" xfId="42" applyFont="1" applyBorder="1" applyAlignment="1">
      <alignment vertical="top"/>
    </xf>
    <xf numFmtId="0" fontId="7" fillId="0" borderId="18" xfId="42" applyFont="1" applyBorder="1" applyAlignment="1">
      <alignment vertical="center" wrapText="1"/>
    </xf>
    <xf numFmtId="0" fontId="7" fillId="0" borderId="24" xfId="42" applyFont="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Font="1" applyBorder="1" applyAlignment="1">
      <alignment vertical="top"/>
    </xf>
    <xf numFmtId="0" fontId="7" fillId="0" borderId="14" xfId="42" applyFont="1" applyBorder="1"/>
    <xf numFmtId="0" fontId="7" fillId="0" borderId="16" xfId="42" applyFont="1" applyBorder="1"/>
    <xf numFmtId="0" fontId="7" fillId="0" borderId="17" xfId="42" applyFont="1" applyBorder="1" applyAlignment="1">
      <alignment vertical="top" wrapText="1"/>
    </xf>
    <xf numFmtId="0" fontId="7" fillId="0" borderId="17" xfId="42" applyFont="1" applyBorder="1"/>
    <xf numFmtId="0" fontId="7" fillId="0" borderId="0" xfId="42" applyFont="1" applyAlignment="1">
      <alignment vertical="top"/>
    </xf>
    <xf numFmtId="0" fontId="7" fillId="0" borderId="0" xfId="42" applyFont="1"/>
    <xf numFmtId="0" fontId="7" fillId="0" borderId="20" xfId="42" applyFont="1" applyBorder="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xf numFmtId="0" fontId="8" fillId="0" borderId="23" xfId="42" applyFont="1" applyBorder="1"/>
    <xf numFmtId="0" fontId="7" fillId="0" borderId="18" xfId="42" applyFont="1" applyBorder="1" applyAlignment="1">
      <alignment vertical="top" wrapText="1"/>
    </xf>
    <xf numFmtId="0" fontId="7" fillId="0" borderId="24" xfId="42" applyFont="1" applyBorder="1"/>
    <xf numFmtId="0" fontId="7" fillId="0" borderId="15" xfId="42" applyFont="1" applyBorder="1" applyAlignment="1">
      <alignment vertical="top" wrapText="1"/>
    </xf>
    <xf numFmtId="0" fontId="5" fillId="0" borderId="17" xfId="42" applyFont="1" applyBorder="1"/>
    <xf numFmtId="0" fontId="5" fillId="0" borderId="0" xfId="42" applyFont="1"/>
    <xf numFmtId="0" fontId="5" fillId="0" borderId="20" xfId="42" applyFont="1" applyBorder="1"/>
    <xf numFmtId="179" fontId="8" fillId="0" borderId="17" xfId="42" applyNumberFormat="1" applyFont="1" applyBorder="1" applyAlignment="1">
      <alignment horizontal="right" vertical="center" wrapText="1"/>
    </xf>
    <xf numFmtId="179" fontId="8" fillId="0" borderId="0" xfId="42" applyNumberFormat="1" applyFont="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Border="1" applyAlignment="1">
      <alignment horizontal="center" vertical="center"/>
    </xf>
    <xf numFmtId="180" fontId="7" fillId="0" borderId="43" xfId="0" applyNumberFormat="1" applyFont="1" applyBorder="1" applyAlignment="1">
      <alignment horizontal="center" vertical="center"/>
    </xf>
    <xf numFmtId="0" fontId="7" fillId="0" borderId="14" xfId="42" applyFont="1" applyBorder="1" applyAlignment="1">
      <alignment vertical="center" wrapText="1"/>
    </xf>
    <xf numFmtId="0" fontId="5" fillId="0" borderId="0" xfId="42" applyFont="1" applyAlignment="1">
      <alignment vertical="center"/>
    </xf>
    <xf numFmtId="0" fontId="5" fillId="0" borderId="22" xfId="42" applyFont="1" applyBorder="1" applyAlignment="1">
      <alignment vertical="center"/>
    </xf>
    <xf numFmtId="0" fontId="7" fillId="0" borderId="16" xfId="42" applyFont="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Alignment="1"/>
    <xf numFmtId="0" fontId="5" fillId="0" borderId="0" xfId="0" applyFont="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178" fontId="7" fillId="0" borderId="82"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Border="1" applyAlignment="1">
      <alignment vertical="center" wrapText="1"/>
    </xf>
    <xf numFmtId="0" fontId="7" fillId="0" borderId="17" xfId="42" applyFont="1" applyBorder="1" applyAlignment="1">
      <alignment vertical="center" wrapText="1"/>
    </xf>
    <xf numFmtId="0" fontId="7" fillId="0" borderId="21" xfId="42" applyFont="1" applyBorder="1" applyAlignment="1">
      <alignment vertical="center" wrapText="1"/>
    </xf>
    <xf numFmtId="178" fontId="7" fillId="0" borderId="73" xfId="42" applyNumberFormat="1" applyFont="1" applyBorder="1" applyAlignment="1">
      <alignment horizontal="center" vertical="center"/>
    </xf>
    <xf numFmtId="0" fontId="7" fillId="0" borderId="19" xfId="42" applyFont="1" applyBorder="1" applyAlignment="1">
      <alignment vertical="center" wrapText="1"/>
    </xf>
    <xf numFmtId="0" fontId="7" fillId="0" borderId="16" xfId="42" applyFont="1" applyBorder="1" applyAlignment="1">
      <alignment vertical="center"/>
    </xf>
    <xf numFmtId="0" fontId="7" fillId="0" borderId="20" xfId="42" applyFont="1" applyBorder="1" applyAlignment="1">
      <alignment vertical="center"/>
    </xf>
    <xf numFmtId="0" fontId="7" fillId="0" borderId="23" xfId="42" applyFont="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Border="1" applyAlignment="1">
      <alignment horizontal="right" vertical="center" wrapText="1"/>
    </xf>
    <xf numFmtId="0" fontId="7" fillId="0" borderId="24" xfId="0" applyFont="1" applyBorder="1" applyAlignment="1">
      <alignment horizontal="right" vertical="center" wrapText="1"/>
    </xf>
    <xf numFmtId="0" fontId="7" fillId="0" borderId="18" xfId="0" applyFont="1" applyBorder="1" applyAlignment="1">
      <alignment horizontal="center" vertical="center" wrapText="1"/>
    </xf>
    <xf numFmtId="0" fontId="7" fillId="0" borderId="43" xfId="0" applyFont="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Border="1" applyAlignment="1">
      <alignment vertical="center"/>
    </xf>
    <xf numFmtId="179" fontId="8" fillId="0" borderId="22" xfId="42" applyNumberFormat="1" applyFont="1" applyBorder="1" applyAlignment="1">
      <alignment horizontal="right" vertical="center" wrapText="1"/>
    </xf>
    <xf numFmtId="0" fontId="7" fillId="0" borderId="10" xfId="42" applyFont="1" applyBorder="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Border="1" applyAlignment="1">
      <alignment vertical="center" wrapText="1"/>
    </xf>
    <xf numFmtId="180" fontId="7" fillId="0" borderId="18" xfId="42" quotePrefix="1" applyNumberFormat="1" applyFont="1" applyBorder="1" applyAlignment="1">
      <alignment horizontal="center" vertical="center" wrapText="1"/>
    </xf>
    <xf numFmtId="180" fontId="7" fillId="0" borderId="19" xfId="42" quotePrefix="1" applyNumberFormat="1" applyFont="1" applyBorder="1" applyAlignment="1">
      <alignment horizontal="center" vertical="center" wrapText="1"/>
    </xf>
    <xf numFmtId="178" fontId="7" fillId="0" borderId="54"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xr:uid="{00000000-0005-0000-0000-00002100000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xr:uid="{00000000-0005-0000-0000-00002B000000}"/>
    <cellStyle name="標準 3" xfId="47" xr:uid="{00000000-0005-0000-0000-00002C000000}"/>
    <cellStyle name="標準 4" xfId="50" xr:uid="{00000000-0005-0000-0000-00002D000000}"/>
    <cellStyle name="標準 5" xfId="51" xr:uid="{5C021B24-22A8-434E-B765-2FB44372C044}"/>
    <cellStyle name="標準 6" xfId="54" xr:uid="{FCA62E74-2E1F-4FC3-89D9-B4407C4E57DD}"/>
    <cellStyle name="標準_000_別表１評価項目及び評価基準" xfId="42" xr:uid="{00000000-0005-0000-0000-00002E000000}"/>
    <cellStyle name="標準_000_別表１評価項目及び評価基準 2" xfId="52" xr:uid="{6E79AFF5-F7CD-4D33-A280-2F6383AABF6E}"/>
    <cellStyle name="標準_011_別表１評価項目及び評価基準(12.06.15公告より適用）" xfId="45" xr:uid="{00000000-0005-0000-0000-00002F000000}"/>
    <cellStyle name="標準_025_別表１評価項目及び評価基準(12.06.15公告より適用）" xfId="53" xr:uid="{F3AC57EF-0A1B-4B40-841C-64B2A4E13AEC}"/>
    <cellStyle name="標準_様式６－１及び６－２" xfId="43" xr:uid="{00000000-0005-0000-0000-000030000000}"/>
    <cellStyle name="標準_様式６－１及び６－２ 2" xfId="48" xr:uid="{00000000-0005-0000-0000-000031000000}"/>
    <cellStyle name="良い" xfId="44" builtinId="26" customBuiltin="1"/>
  </cellStyles>
  <dxfs count="1">
    <dxf>
      <fill>
        <patternFill>
          <bgColor rgb="FFFFFF00"/>
        </patternFill>
      </fill>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152400</xdr:colOff>
      <xdr:row>46</xdr:row>
      <xdr:rowOff>0</xdr:rowOff>
    </xdr:from>
    <xdr:to>
      <xdr:col>20</xdr:col>
      <xdr:colOff>0</xdr:colOff>
      <xdr:row>46</xdr:row>
      <xdr:rowOff>0</xdr:rowOff>
    </xdr:to>
    <xdr:sp macro="" textlink="">
      <xdr:nvSpPr>
        <xdr:cNvPr id="2" name="Text Box 1">
          <a:extLst>
            <a:ext uri="{FF2B5EF4-FFF2-40B4-BE49-F238E27FC236}">
              <a16:creationId xmlns:a16="http://schemas.microsoft.com/office/drawing/2014/main" id="{05736B53-FAD1-447F-B8EE-1FFD5EAACE22}"/>
            </a:ext>
          </a:extLst>
        </xdr:cNvPr>
        <xdr:cNvSpPr txBox="1">
          <a:spLocks noChangeArrowheads="1"/>
        </xdr:cNvSpPr>
      </xdr:nvSpPr>
      <xdr:spPr bwMode="auto">
        <a:xfrm>
          <a:off x="0" y="88868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21</xdr:col>
      <xdr:colOff>0</xdr:colOff>
      <xdr:row>46</xdr:row>
      <xdr:rowOff>0</xdr:rowOff>
    </xdr:from>
    <xdr:to>
      <xdr:col>21</xdr:col>
      <xdr:colOff>0</xdr:colOff>
      <xdr:row>46</xdr:row>
      <xdr:rowOff>0</xdr:rowOff>
    </xdr:to>
    <xdr:sp macro="" textlink="">
      <xdr:nvSpPr>
        <xdr:cNvPr id="3" name="Text Box 121">
          <a:extLst>
            <a:ext uri="{FF2B5EF4-FFF2-40B4-BE49-F238E27FC236}">
              <a16:creationId xmlns:a16="http://schemas.microsoft.com/office/drawing/2014/main" id="{BD4733D8-2FA4-482C-AB9D-C84C875CCA13}"/>
            </a:ext>
          </a:extLst>
        </xdr:cNvPr>
        <xdr:cNvSpPr txBox="1">
          <a:spLocks noChangeArrowheads="1"/>
        </xdr:cNvSpPr>
      </xdr:nvSpPr>
      <xdr:spPr bwMode="auto">
        <a:xfrm>
          <a:off x="0" y="88868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22</xdr:col>
      <xdr:colOff>152400</xdr:colOff>
      <xdr:row>46</xdr:row>
      <xdr:rowOff>0</xdr:rowOff>
    </xdr:from>
    <xdr:to>
      <xdr:col>41</xdr:col>
      <xdr:colOff>200025</xdr:colOff>
      <xdr:row>46</xdr:row>
      <xdr:rowOff>0</xdr:rowOff>
    </xdr:to>
    <xdr:sp macro="" textlink="">
      <xdr:nvSpPr>
        <xdr:cNvPr id="4" name="Text Box 135">
          <a:extLst>
            <a:ext uri="{FF2B5EF4-FFF2-40B4-BE49-F238E27FC236}">
              <a16:creationId xmlns:a16="http://schemas.microsoft.com/office/drawing/2014/main" id="{22B54025-D153-4E43-AC98-3BB559044CE6}"/>
            </a:ext>
          </a:extLst>
        </xdr:cNvPr>
        <xdr:cNvSpPr txBox="1">
          <a:spLocks noChangeArrowheads="1"/>
        </xdr:cNvSpPr>
      </xdr:nvSpPr>
      <xdr:spPr bwMode="auto">
        <a:xfrm>
          <a:off x="390525" y="88868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11</xdr:col>
      <xdr:colOff>66675</xdr:colOff>
      <xdr:row>0</xdr:row>
      <xdr:rowOff>0</xdr:rowOff>
    </xdr:from>
    <xdr:to>
      <xdr:col>20</xdr:col>
      <xdr:colOff>152400</xdr:colOff>
      <xdr:row>0</xdr:row>
      <xdr:rowOff>0</xdr:rowOff>
    </xdr:to>
    <xdr:grpSp>
      <xdr:nvGrpSpPr>
        <xdr:cNvPr id="5" name="Group 153">
          <a:extLst>
            <a:ext uri="{FF2B5EF4-FFF2-40B4-BE49-F238E27FC236}">
              <a16:creationId xmlns:a16="http://schemas.microsoft.com/office/drawing/2014/main" id="{B2BBB852-754C-4CBD-B9CB-11C1B65EDC78}"/>
            </a:ext>
          </a:extLst>
        </xdr:cNvPr>
        <xdr:cNvGrpSpPr>
          <a:grpSpLocks/>
        </xdr:cNvGrpSpPr>
      </xdr:nvGrpSpPr>
      <xdr:grpSpPr bwMode="auto">
        <a:xfrm>
          <a:off x="0" y="0"/>
          <a:ext cx="0" cy="0"/>
          <a:chOff x="393" y="145"/>
          <a:chExt cx="358" cy="100"/>
        </a:xfrm>
      </xdr:grpSpPr>
      <xdr:sp macro="" textlink="">
        <xdr:nvSpPr>
          <xdr:cNvPr id="6" name="Text Box 154">
            <a:extLst>
              <a:ext uri="{FF2B5EF4-FFF2-40B4-BE49-F238E27FC236}">
                <a16:creationId xmlns:a16="http://schemas.microsoft.com/office/drawing/2014/main" id="{DC888AED-A965-41B6-A572-E70D17BBDD44}"/>
              </a:ext>
            </a:extLst>
          </xdr:cNvPr>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7" name="Group 155">
            <a:extLst>
              <a:ext uri="{FF2B5EF4-FFF2-40B4-BE49-F238E27FC236}">
                <a16:creationId xmlns:a16="http://schemas.microsoft.com/office/drawing/2014/main" id="{E774C6F0-605A-7C02-50E7-D83129791CFB}"/>
              </a:ext>
            </a:extLst>
          </xdr:cNvPr>
          <xdr:cNvGrpSpPr>
            <a:grpSpLocks/>
          </xdr:cNvGrpSpPr>
        </xdr:nvGrpSpPr>
        <xdr:grpSpPr bwMode="auto">
          <a:xfrm>
            <a:off x="401" y="171"/>
            <a:ext cx="41" cy="67"/>
            <a:chOff x="401" y="171"/>
            <a:chExt cx="41" cy="67"/>
          </a:xfrm>
        </xdr:grpSpPr>
        <xdr:sp macro="" textlink="">
          <xdr:nvSpPr>
            <xdr:cNvPr id="12" name="Rectangle 156">
              <a:extLst>
                <a:ext uri="{FF2B5EF4-FFF2-40B4-BE49-F238E27FC236}">
                  <a16:creationId xmlns:a16="http://schemas.microsoft.com/office/drawing/2014/main" id="{14CF3330-A18C-861A-F187-8537EEBBC01E}"/>
                </a:ext>
              </a:extLst>
            </xdr:cNvPr>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3" name="Rectangle 157">
              <a:extLst>
                <a:ext uri="{FF2B5EF4-FFF2-40B4-BE49-F238E27FC236}">
                  <a16:creationId xmlns:a16="http://schemas.microsoft.com/office/drawing/2014/main" id="{DEA7D06F-F3FD-8D6C-5694-23CAE7EA1E33}"/>
                </a:ext>
              </a:extLst>
            </xdr:cNvPr>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4" name="Rectangle 158">
              <a:extLst>
                <a:ext uri="{FF2B5EF4-FFF2-40B4-BE49-F238E27FC236}">
                  <a16:creationId xmlns:a16="http://schemas.microsoft.com/office/drawing/2014/main" id="{AA8D3150-3396-4388-D7F9-C14DD30D327F}"/>
                </a:ext>
              </a:extLst>
            </xdr:cNvPr>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8" name="Text Box 159">
            <a:extLst>
              <a:ext uri="{FF2B5EF4-FFF2-40B4-BE49-F238E27FC236}">
                <a16:creationId xmlns:a16="http://schemas.microsoft.com/office/drawing/2014/main" id="{CEA6F572-1DF6-9833-1876-8ADE6DF7D974}"/>
              </a:ext>
            </a:extLst>
          </xdr:cNvPr>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9" name="Text Box 160">
            <a:extLst>
              <a:ext uri="{FF2B5EF4-FFF2-40B4-BE49-F238E27FC236}">
                <a16:creationId xmlns:a16="http://schemas.microsoft.com/office/drawing/2014/main" id="{BB642621-3B4E-D337-09BC-B3A0638AA407}"/>
              </a:ext>
            </a:extLst>
          </xdr:cNvPr>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10" name="Rectangle 161">
            <a:extLst>
              <a:ext uri="{FF2B5EF4-FFF2-40B4-BE49-F238E27FC236}">
                <a16:creationId xmlns:a16="http://schemas.microsoft.com/office/drawing/2014/main" id="{AA7164CC-B9E6-5DA0-4968-628F89969C14}"/>
              </a:ext>
            </a:extLst>
          </xdr:cNvPr>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 name="Text Box 162">
            <a:extLst>
              <a:ext uri="{FF2B5EF4-FFF2-40B4-BE49-F238E27FC236}">
                <a16:creationId xmlns:a16="http://schemas.microsoft.com/office/drawing/2014/main" id="{7AC89975-F280-792B-9D18-C03B6412EBD1}"/>
              </a:ext>
            </a:extLst>
          </xdr:cNvPr>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470646</xdr:colOff>
      <xdr:row>7</xdr:row>
      <xdr:rowOff>56032</xdr:rowOff>
    </xdr:from>
    <xdr:to>
      <xdr:col>10</xdr:col>
      <xdr:colOff>605116</xdr:colOff>
      <xdr:row>13</xdr:row>
      <xdr:rowOff>156882</xdr:rowOff>
    </xdr:to>
    <xdr:grpSp>
      <xdr:nvGrpSpPr>
        <xdr:cNvPr id="40" name="グループ化 39">
          <a:extLst>
            <a:ext uri="{FF2B5EF4-FFF2-40B4-BE49-F238E27FC236}">
              <a16:creationId xmlns:a16="http://schemas.microsoft.com/office/drawing/2014/main" id="{00000000-0008-0000-0400-000028000000}"/>
            </a:ext>
          </a:extLst>
        </xdr:cNvPr>
        <xdr:cNvGrpSpPr/>
      </xdr:nvGrpSpPr>
      <xdr:grpSpPr>
        <a:xfrm>
          <a:off x="6252881" y="1759326"/>
          <a:ext cx="3328147" cy="1277468"/>
          <a:chOff x="6286500" y="1759325"/>
          <a:chExt cx="3260912" cy="1277469"/>
        </a:xfrm>
      </xdr:grpSpPr>
      <xdr:cxnSp macro="">
        <xdr:nvCxnSpPr>
          <xdr:cNvPr id="29" name="直線矢印コネクタ 28">
            <a:extLst>
              <a:ext uri="{FF2B5EF4-FFF2-40B4-BE49-F238E27FC236}">
                <a16:creationId xmlns:a16="http://schemas.microsoft.com/office/drawing/2014/main" id="{00000000-0008-0000-0400-00001D000000}"/>
              </a:ext>
            </a:extLst>
          </xdr:cNvPr>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32" name="直線コネクタ 31">
            <a:extLst>
              <a:ext uri="{FF2B5EF4-FFF2-40B4-BE49-F238E27FC236}">
                <a16:creationId xmlns:a16="http://schemas.microsoft.com/office/drawing/2014/main" id="{00000000-0008-0000-0400-000020000000}"/>
              </a:ext>
            </a:extLst>
          </xdr:cNvPr>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9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9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9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9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3" name="Picture 2">
          <a:extLst>
            <a:ext uri="{FF2B5EF4-FFF2-40B4-BE49-F238E27FC236}">
              <a16:creationId xmlns:a16="http://schemas.microsoft.com/office/drawing/2014/main" id="{00000000-0008-0000-1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twoCellAnchor>
    <xdr:from>
      <xdr:col>0</xdr:col>
      <xdr:colOff>474819</xdr:colOff>
      <xdr:row>9</xdr:row>
      <xdr:rowOff>350921</xdr:rowOff>
    </xdr:from>
    <xdr:to>
      <xdr:col>4</xdr:col>
      <xdr:colOff>1322322</xdr:colOff>
      <xdr:row>9</xdr:row>
      <xdr:rowOff>3364637</xdr:rowOff>
    </xdr:to>
    <xdr:grpSp>
      <xdr:nvGrpSpPr>
        <xdr:cNvPr id="8" name="グループ化 7">
          <a:extLst>
            <a:ext uri="{FF2B5EF4-FFF2-40B4-BE49-F238E27FC236}">
              <a16:creationId xmlns:a16="http://schemas.microsoft.com/office/drawing/2014/main" id="{00000000-0008-0000-1600-000008000000}"/>
            </a:ext>
          </a:extLst>
        </xdr:cNvPr>
        <xdr:cNvGrpSpPr/>
      </xdr:nvGrpSpPr>
      <xdr:grpSpPr>
        <a:xfrm>
          <a:off x="474819" y="2646947"/>
          <a:ext cx="5800503" cy="3013716"/>
          <a:chOff x="394608" y="2665374"/>
          <a:chExt cx="5796642" cy="3013716"/>
        </a:xfrm>
      </xdr:grpSpPr>
      <xdr:pic>
        <xdr:nvPicPr>
          <xdr:cNvPr id="4" name="図 3">
            <a:extLst>
              <a:ext uri="{FF2B5EF4-FFF2-40B4-BE49-F238E27FC236}">
                <a16:creationId xmlns:a16="http://schemas.microsoft.com/office/drawing/2014/main" id="{00000000-0008-0000-1600-000004000000}"/>
              </a:ext>
            </a:extLst>
          </xdr:cNvPr>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a:extLst>
              <a:ext uri="{FF2B5EF4-FFF2-40B4-BE49-F238E27FC236}">
                <a16:creationId xmlns:a16="http://schemas.microsoft.com/office/drawing/2014/main" id="{00000000-0008-0000-1600-000005000000}"/>
              </a:ext>
            </a:extLst>
          </xdr:cNvPr>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1600-000006000000}"/>
              </a:ext>
            </a:extLst>
          </xdr:cNvPr>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a:extLst>
              <a:ext uri="{FF2B5EF4-FFF2-40B4-BE49-F238E27FC236}">
                <a16:creationId xmlns:a16="http://schemas.microsoft.com/office/drawing/2014/main" id="{00000000-0008-0000-1600-000007000000}"/>
              </a:ext>
            </a:extLst>
          </xdr:cNvPr>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a:extLst>
            <a:ext uri="{FF2B5EF4-FFF2-40B4-BE49-F238E27FC236}">
              <a16:creationId xmlns:a16="http://schemas.microsoft.com/office/drawing/2014/main" id="{00000000-0008-0000-1700-000004000000}"/>
            </a:ext>
          </a:extLst>
        </xdr:cNvPr>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2996;&#21729;&#20250;&#36039;&#26009;&#65288;&#27010;&#35201;&#26360;&#12539;&#21442;&#21152;&#26465;&#20214;&#31561;&#65289;\&#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2"/>
  <sheetViews>
    <sheetView showGridLines="0" tabSelected="1" view="pageBreakPreview" zoomScaleNormal="100" zoomScaleSheetLayoutView="100" workbookViewId="0"/>
  </sheetViews>
  <sheetFormatPr defaultRowHeight="13.5"/>
  <cols>
    <col min="1" max="1" width="3.875" style="21" customWidth="1"/>
    <col min="2" max="2" width="11.875" style="21" customWidth="1"/>
    <col min="3" max="3" width="1.25" style="21" customWidth="1"/>
    <col min="4" max="4" width="25" style="21" customWidth="1"/>
    <col min="5" max="5" width="1.375" style="21" customWidth="1"/>
    <col min="6" max="6" width="7.625" style="21" customWidth="1"/>
    <col min="7" max="7" width="16.25" style="21" customWidth="1"/>
    <col min="8" max="8" width="15" style="21" customWidth="1"/>
    <col min="9" max="9" width="5" style="21" customWidth="1"/>
    <col min="10" max="10" width="2.5" style="28" customWidth="1"/>
    <col min="11" max="11" width="28.375" style="30" customWidth="1"/>
    <col min="12" max="12" width="22.5" style="21" customWidth="1"/>
    <col min="13" max="16384" width="9" style="21"/>
  </cols>
  <sheetData>
    <row r="1" spans="1:12" ht="14.25" thickBot="1">
      <c r="A1" s="21" t="s">
        <v>105</v>
      </c>
      <c r="K1" s="186"/>
    </row>
    <row r="2" spans="1:12" ht="30" customHeight="1" thickTop="1">
      <c r="K2" s="324" t="s">
        <v>323</v>
      </c>
    </row>
    <row r="3" spans="1:12" ht="18" thickBot="1">
      <c r="A3" s="334" t="s">
        <v>240</v>
      </c>
      <c r="B3" s="334"/>
      <c r="C3" s="334"/>
      <c r="D3" s="334"/>
      <c r="E3" s="334"/>
      <c r="F3" s="334"/>
      <c r="G3" s="334"/>
      <c r="H3" s="334"/>
      <c r="I3" s="334"/>
      <c r="K3" s="325"/>
    </row>
    <row r="4" spans="1:12" ht="30" customHeight="1" thickTop="1" thickBot="1">
      <c r="A4" s="27"/>
      <c r="B4" s="27"/>
      <c r="C4" s="27"/>
      <c r="D4" s="27"/>
      <c r="E4" s="27"/>
      <c r="F4" s="27"/>
      <c r="G4" s="27"/>
      <c r="H4" s="27"/>
      <c r="I4" s="27"/>
    </row>
    <row r="5" spans="1:12" ht="15" thickTop="1" thickBot="1">
      <c r="H5" s="335" t="s">
        <v>353</v>
      </c>
      <c r="I5" s="335"/>
      <c r="J5" s="28" t="s">
        <v>230</v>
      </c>
      <c r="K5" s="153" t="s">
        <v>307</v>
      </c>
    </row>
    <row r="6" spans="1:12" ht="30" customHeight="1" thickTop="1"/>
    <row r="7" spans="1:12">
      <c r="A7" s="21" t="s">
        <v>224</v>
      </c>
    </row>
    <row r="8" spans="1:12" ht="30" customHeight="1" thickBot="1"/>
    <row r="9" spans="1:12" ht="26.25" customHeight="1" thickTop="1">
      <c r="D9" s="34" t="s">
        <v>334</v>
      </c>
      <c r="E9" s="23"/>
      <c r="F9" s="336" t="s">
        <v>318</v>
      </c>
      <c r="G9" s="336"/>
      <c r="H9" s="336"/>
      <c r="I9" s="336"/>
      <c r="J9" s="29" t="s">
        <v>230</v>
      </c>
      <c r="K9" s="326" t="s">
        <v>357</v>
      </c>
      <c r="L9" s="327"/>
    </row>
    <row r="10" spans="1:12" ht="26.25" customHeight="1">
      <c r="D10" s="34" t="s">
        <v>217</v>
      </c>
      <c r="E10" s="23"/>
      <c r="F10" s="197" t="s">
        <v>319</v>
      </c>
      <c r="G10" s="196"/>
      <c r="H10" s="196"/>
      <c r="I10" s="196"/>
      <c r="J10" s="29" t="s">
        <v>230</v>
      </c>
      <c r="K10" s="328"/>
      <c r="L10" s="329"/>
    </row>
    <row r="11" spans="1:12" ht="26.25" customHeight="1" thickBot="1">
      <c r="D11" s="34" t="s">
        <v>320</v>
      </c>
      <c r="E11" s="23"/>
      <c r="F11" s="337" t="s">
        <v>321</v>
      </c>
      <c r="G11" s="337"/>
      <c r="H11" s="337"/>
      <c r="I11" s="191"/>
      <c r="J11" s="29" t="s">
        <v>230</v>
      </c>
      <c r="K11" s="330"/>
      <c r="L11" s="331"/>
    </row>
    <row r="12" spans="1:12" ht="52.5" customHeight="1" thickTop="1">
      <c r="E12" s="22"/>
      <c r="F12" s="22"/>
    </row>
    <row r="13" spans="1:12" ht="81.75" customHeight="1">
      <c r="A13" s="332" t="s">
        <v>241</v>
      </c>
      <c r="B13" s="332"/>
      <c r="C13" s="332"/>
      <c r="D13" s="332"/>
      <c r="E13" s="332"/>
      <c r="F13" s="332"/>
      <c r="G13" s="332"/>
      <c r="H13" s="332"/>
      <c r="I13" s="332"/>
    </row>
    <row r="14" spans="1:12">
      <c r="A14" s="333" t="s">
        <v>219</v>
      </c>
      <c r="B14" s="333"/>
      <c r="C14" s="333"/>
      <c r="D14" s="333"/>
      <c r="E14" s="333"/>
      <c r="F14" s="333"/>
      <c r="G14" s="333"/>
      <c r="H14" s="333"/>
      <c r="I14" s="333"/>
    </row>
    <row r="15" spans="1:12" ht="45" customHeight="1"/>
    <row r="16" spans="1:12">
      <c r="A16" s="24" t="s">
        <v>222</v>
      </c>
      <c r="B16" s="23" t="s">
        <v>220</v>
      </c>
      <c r="C16" s="23"/>
      <c r="D16" s="21" t="s">
        <v>420</v>
      </c>
      <c r="E16" s="193"/>
      <c r="F16" s="193"/>
      <c r="G16" s="193"/>
      <c r="H16" s="193"/>
      <c r="I16" s="193"/>
      <c r="K16"/>
    </row>
    <row r="17" spans="1:9" ht="22.5" customHeight="1"/>
    <row r="18" spans="1:9">
      <c r="A18" s="25" t="s">
        <v>223</v>
      </c>
      <c r="B18" s="26" t="s">
        <v>221</v>
      </c>
      <c r="C18" s="26"/>
      <c r="D18" s="21" t="s">
        <v>493</v>
      </c>
      <c r="E18" s="193"/>
      <c r="F18" s="193"/>
      <c r="G18" s="193"/>
      <c r="H18" s="193"/>
      <c r="I18" s="193"/>
    </row>
    <row r="19" spans="1:9" ht="22.5" customHeight="1"/>
    <row r="20" spans="1:9">
      <c r="A20" s="25" t="s">
        <v>250</v>
      </c>
      <c r="B20" s="26" t="s">
        <v>263</v>
      </c>
      <c r="C20" s="26"/>
      <c r="D20" s="199">
        <v>46094</v>
      </c>
      <c r="E20" s="198"/>
      <c r="F20" s="198"/>
      <c r="G20" s="198"/>
      <c r="H20" s="199"/>
      <c r="I20" s="198"/>
    </row>
    <row r="21" spans="1:9">
      <c r="H21" s="199"/>
    </row>
    <row r="22" spans="1:9">
      <c r="H22" s="199"/>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xr:uid="{00000000-0002-0000-0100-000000000000}"/>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22" customWidth="1"/>
    <col min="2" max="2" width="12" style="22" customWidth="1"/>
    <col min="3" max="3" width="16.625" style="22" customWidth="1"/>
    <col min="4" max="4" width="8" style="21" customWidth="1"/>
    <col min="5" max="5" width="31.75" style="21" customWidth="1"/>
    <col min="6" max="6" width="4.75" style="21" customWidth="1"/>
    <col min="7" max="7" width="3.75" style="21" customWidth="1"/>
    <col min="8" max="9" width="11.125" style="21" customWidth="1"/>
    <col min="10" max="16384" width="9" style="21"/>
  </cols>
  <sheetData>
    <row r="1" spans="1:11" ht="20.25" customHeight="1">
      <c r="A1" s="756" t="str">
        <f>'様式1-1'!H5</f>
        <v>令和　年　　月　　日</v>
      </c>
      <c r="B1" s="756"/>
      <c r="C1" s="756"/>
      <c r="D1" s="756"/>
      <c r="E1" s="756"/>
      <c r="F1" s="756"/>
      <c r="H1" s="22"/>
    </row>
    <row r="2" spans="1:11" ht="20.25" customHeight="1">
      <c r="D2" s="22"/>
      <c r="E2" s="22"/>
      <c r="F2" s="22"/>
    </row>
    <row r="3" spans="1:11" ht="20.25" customHeight="1">
      <c r="A3" s="21"/>
      <c r="B3" s="21" t="s">
        <v>329</v>
      </c>
      <c r="C3" s="21"/>
    </row>
    <row r="4" spans="1:11" ht="20.25" customHeight="1">
      <c r="D4" s="22"/>
      <c r="E4" s="22"/>
      <c r="F4" s="22"/>
      <c r="I4" s="151"/>
    </row>
    <row r="5" spans="1:11" ht="20.25" customHeight="1">
      <c r="D5" s="22" t="s">
        <v>317</v>
      </c>
      <c r="E5" s="193" t="str">
        <f>'様式1-1'!F9</f>
        <v>○○市○○町○○番地</v>
      </c>
      <c r="I5" s="152"/>
    </row>
    <row r="6" spans="1:11" ht="20.25" customHeight="1">
      <c r="D6" s="22" t="s">
        <v>217</v>
      </c>
      <c r="E6" s="193" t="str">
        <f>'様式1-1'!F10</f>
        <v>株式会社○○建設○○支店</v>
      </c>
      <c r="F6" s="192"/>
      <c r="G6" s="150"/>
      <c r="H6" s="757"/>
      <c r="I6" s="757"/>
    </row>
    <row r="7" spans="1:11" ht="20.25" customHeight="1">
      <c r="D7" s="22" t="s">
        <v>324</v>
      </c>
      <c r="E7" s="193" t="str">
        <f>'様式1-1'!F11</f>
        <v>○○　○○</v>
      </c>
      <c r="H7" s="152"/>
      <c r="I7" s="152"/>
    </row>
    <row r="10" spans="1:11" ht="20.25" customHeight="1">
      <c r="A10" s="334" t="s">
        <v>37</v>
      </c>
      <c r="B10" s="334"/>
      <c r="C10" s="334"/>
      <c r="D10" s="334"/>
      <c r="E10" s="334"/>
      <c r="F10" s="334"/>
    </row>
    <row r="11" spans="1:11" ht="20.25" customHeight="1" thickBot="1">
      <c r="D11" s="22"/>
      <c r="E11" s="22"/>
      <c r="F11" s="22"/>
    </row>
    <row r="12" spans="1:11" ht="20.25" customHeight="1" thickTop="1">
      <c r="D12" s="22"/>
      <c r="E12" s="22"/>
      <c r="F12" s="22"/>
      <c r="H12" s="758" t="s">
        <v>326</v>
      </c>
      <c r="I12" s="759"/>
      <c r="J12" s="759"/>
      <c r="K12" s="760"/>
    </row>
    <row r="13" spans="1:11" ht="20.25" customHeight="1">
      <c r="A13" s="21"/>
      <c r="B13" s="21" t="s">
        <v>327</v>
      </c>
      <c r="C13" s="21"/>
      <c r="H13" s="761"/>
      <c r="I13" s="762"/>
      <c r="J13" s="762"/>
      <c r="K13" s="763"/>
    </row>
    <row r="14" spans="1:11" ht="20.25" customHeight="1">
      <c r="A14" s="21"/>
      <c r="B14" s="21" t="s">
        <v>330</v>
      </c>
      <c r="C14" s="21" t="s">
        <v>337</v>
      </c>
      <c r="D14" s="21" t="s">
        <v>338</v>
      </c>
      <c r="E14" s="21" t="s">
        <v>339</v>
      </c>
      <c r="G14" s="150" t="s">
        <v>286</v>
      </c>
      <c r="H14" s="761"/>
      <c r="I14" s="762"/>
      <c r="J14" s="762"/>
      <c r="K14" s="763"/>
    </row>
    <row r="15" spans="1:11" ht="20.25" customHeight="1">
      <c r="A15" s="21"/>
      <c r="B15" s="21" t="s">
        <v>328</v>
      </c>
      <c r="C15" s="21"/>
      <c r="G15" s="150" t="s">
        <v>286</v>
      </c>
      <c r="H15" s="761"/>
      <c r="I15" s="762"/>
      <c r="J15" s="762"/>
      <c r="K15" s="763"/>
    </row>
    <row r="16" spans="1:11" ht="20.25" customHeight="1" thickBot="1">
      <c r="D16" s="22"/>
      <c r="E16" s="22"/>
      <c r="F16" s="22"/>
      <c r="H16" s="764"/>
      <c r="I16" s="765"/>
      <c r="J16" s="765"/>
      <c r="K16" s="766"/>
    </row>
    <row r="17" spans="1:6" ht="20.25" customHeight="1" thickTop="1">
      <c r="D17" s="22"/>
      <c r="E17" s="22"/>
      <c r="F17" s="22"/>
    </row>
    <row r="18" spans="1:6" ht="20.25" customHeight="1">
      <c r="A18" s="333" t="s">
        <v>218</v>
      </c>
      <c r="B18" s="333"/>
      <c r="C18" s="333"/>
      <c r="D18" s="333"/>
      <c r="E18" s="333"/>
      <c r="F18" s="333"/>
    </row>
    <row r="19" spans="1:6" ht="20.25" customHeight="1">
      <c r="D19" s="22"/>
      <c r="E19" s="22"/>
      <c r="F19" s="22"/>
    </row>
    <row r="20" spans="1:6" ht="20.25" customHeight="1">
      <c r="A20" s="194" t="s">
        <v>222</v>
      </c>
      <c r="B20" s="23" t="s">
        <v>325</v>
      </c>
      <c r="C20" s="754" t="str">
        <f>'様式1-1'!D16</f>
        <v>福岡県総合防災情報システム（統制局装置等）改良工事（１工区）</v>
      </c>
      <c r="D20" s="754"/>
      <c r="E20" s="754"/>
      <c r="F20" s="754"/>
    </row>
    <row r="21" spans="1:6" ht="20.25" customHeight="1">
      <c r="A21" s="192"/>
      <c r="D21" s="22"/>
      <c r="E21" s="22"/>
      <c r="F21" s="22"/>
    </row>
    <row r="22" spans="1:6" ht="20.25" customHeight="1">
      <c r="A22" s="195" t="s">
        <v>223</v>
      </c>
      <c r="B22" s="23" t="s">
        <v>38</v>
      </c>
      <c r="C22" s="755" t="str">
        <f>'様式1-1'!D18</f>
        <v>福岡市博多区東公園他県内一円</v>
      </c>
      <c r="D22" s="755"/>
      <c r="E22" s="755"/>
      <c r="F22" s="755"/>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indexed="13"/>
  </sheetPr>
  <dimension ref="A1:O121"/>
  <sheetViews>
    <sheetView showGridLines="0" showZeros="0" view="pageBreakPreview" zoomScale="85" zoomScaleNormal="85" zoomScaleSheetLayoutView="85" workbookViewId="0"/>
  </sheetViews>
  <sheetFormatPr defaultRowHeight="11.25"/>
  <cols>
    <col min="1" max="1" width="5.25" style="37" customWidth="1"/>
    <col min="2" max="2" width="10.125" style="37" customWidth="1"/>
    <col min="3" max="3" width="36.25" style="37" customWidth="1"/>
    <col min="4" max="5" width="5" style="37" customWidth="1"/>
    <col min="6" max="9" width="7.5" style="37" customWidth="1"/>
    <col min="10" max="10" width="6.25" style="37" customWidth="1"/>
    <col min="11" max="11" width="14.625" style="37" customWidth="1"/>
    <col min="12" max="12" width="19.5" style="37" customWidth="1"/>
    <col min="13" max="13" width="11" style="37" customWidth="1"/>
    <col min="14" max="16384" width="9" style="37"/>
  </cols>
  <sheetData>
    <row r="1" spans="1:13" ht="14.25">
      <c r="A1" s="36" t="s">
        <v>225</v>
      </c>
    </row>
    <row r="2" spans="1:13" ht="25.5" customHeight="1">
      <c r="B2" s="168"/>
      <c r="C2" s="168"/>
      <c r="D2" s="168"/>
      <c r="E2" s="168"/>
      <c r="F2" s="168"/>
      <c r="G2" s="169" t="s">
        <v>106</v>
      </c>
      <c r="H2" s="170" t="s">
        <v>1</v>
      </c>
      <c r="I2" s="168"/>
      <c r="J2" s="168"/>
      <c r="K2" s="168"/>
      <c r="L2" s="168"/>
      <c r="M2" s="168"/>
    </row>
    <row r="3" spans="1:13" ht="10.5" customHeight="1">
      <c r="A3" s="38"/>
      <c r="B3" s="38"/>
      <c r="C3" s="38"/>
      <c r="D3" s="38"/>
      <c r="E3" s="38"/>
      <c r="F3" s="38"/>
      <c r="G3" s="38"/>
      <c r="H3" s="38"/>
      <c r="I3" s="38"/>
      <c r="J3" s="38"/>
      <c r="K3" s="38"/>
      <c r="L3" s="38"/>
      <c r="M3" s="38"/>
    </row>
    <row r="4" spans="1:13" s="41" customFormat="1" ht="21.95" customHeight="1">
      <c r="A4" s="372" t="s">
        <v>101</v>
      </c>
      <c r="B4" s="373"/>
      <c r="C4" s="374" t="s">
        <v>275</v>
      </c>
      <c r="D4" s="375"/>
      <c r="E4" s="375"/>
      <c r="F4" s="376"/>
      <c r="G4" s="39"/>
      <c r="H4" s="40"/>
      <c r="K4" s="119" t="s">
        <v>263</v>
      </c>
      <c r="L4" s="42" t="s">
        <v>355</v>
      </c>
      <c r="M4" s="39"/>
    </row>
    <row r="5" spans="1:13" ht="12" customHeight="1" thickBot="1">
      <c r="A5" s="41"/>
      <c r="B5" s="41"/>
      <c r="C5" s="41"/>
      <c r="D5" s="41"/>
      <c r="E5" s="41"/>
      <c r="F5" s="41"/>
      <c r="G5" s="41"/>
      <c r="H5" s="41"/>
      <c r="I5" s="41"/>
      <c r="J5" s="41"/>
      <c r="K5" s="41"/>
      <c r="L5" s="41"/>
      <c r="M5" s="41"/>
    </row>
    <row r="6" spans="1:13" s="41" customFormat="1" ht="21.95" customHeight="1">
      <c r="A6" s="372" t="s">
        <v>107</v>
      </c>
      <c r="B6" s="377"/>
      <c r="C6" s="117" t="s">
        <v>227</v>
      </c>
      <c r="D6" s="377" t="s">
        <v>108</v>
      </c>
      <c r="E6" s="377"/>
      <c r="F6" s="378" t="s">
        <v>28</v>
      </c>
      <c r="G6" s="379"/>
      <c r="H6" s="379"/>
      <c r="I6" s="379"/>
      <c r="J6" s="380"/>
      <c r="K6" s="347" t="s">
        <v>109</v>
      </c>
      <c r="L6" s="43" t="s">
        <v>201</v>
      </c>
      <c r="M6" s="44"/>
    </row>
    <row r="7" spans="1:13" s="41" customFormat="1" ht="21.95" customHeight="1" thickBot="1">
      <c r="A7" s="372" t="s">
        <v>202</v>
      </c>
      <c r="B7" s="382"/>
      <c r="C7" s="117" t="s">
        <v>229</v>
      </c>
      <c r="D7" s="383" t="s">
        <v>110</v>
      </c>
      <c r="E7" s="383"/>
      <c r="F7" s="384" t="s">
        <v>29</v>
      </c>
      <c r="G7" s="385"/>
      <c r="H7" s="385"/>
      <c r="I7" s="385"/>
      <c r="J7" s="386"/>
      <c r="K7" s="381"/>
      <c r="L7" s="45" t="s">
        <v>30</v>
      </c>
      <c r="M7" s="44"/>
    </row>
    <row r="8" spans="1:13" ht="8.25" customHeight="1">
      <c r="C8" s="46"/>
      <c r="L8" s="47"/>
    </row>
    <row r="9" spans="1:13" ht="15.75" customHeight="1">
      <c r="A9" s="48" t="s">
        <v>252</v>
      </c>
      <c r="C9" s="46"/>
      <c r="L9" s="47"/>
    </row>
    <row r="10" spans="1:13" ht="40.5" customHeight="1" thickBot="1">
      <c r="A10" s="352" t="s">
        <v>254</v>
      </c>
      <c r="B10" s="353"/>
      <c r="C10" s="353"/>
      <c r="D10" s="353"/>
      <c r="E10" s="353"/>
      <c r="F10" s="353"/>
      <c r="G10" s="353"/>
      <c r="H10" s="353"/>
      <c r="I10" s="353"/>
      <c r="J10" s="353"/>
      <c r="K10" s="346" t="s">
        <v>43</v>
      </c>
      <c r="L10" s="347"/>
      <c r="M10" s="348"/>
    </row>
    <row r="11" spans="1:13" ht="40.5" customHeight="1" thickBot="1">
      <c r="A11" s="354"/>
      <c r="B11" s="355"/>
      <c r="C11" s="355"/>
      <c r="D11" s="355"/>
      <c r="E11" s="355"/>
      <c r="F11" s="355"/>
      <c r="G11" s="355"/>
      <c r="H11" s="355"/>
      <c r="I11" s="355"/>
      <c r="J11" s="355"/>
      <c r="K11" s="349" t="s">
        <v>291</v>
      </c>
      <c r="L11" s="350"/>
      <c r="M11" s="351"/>
    </row>
    <row r="12" spans="1:13" ht="8.25" customHeight="1">
      <c r="C12" s="46"/>
      <c r="L12" s="47"/>
    </row>
    <row r="13" spans="1:13" s="49" customFormat="1" ht="15.95" customHeight="1" thickBot="1">
      <c r="A13" s="48" t="s">
        <v>333</v>
      </c>
      <c r="L13" s="50"/>
    </row>
    <row r="14" spans="1:13" ht="32.1" customHeight="1" thickBot="1">
      <c r="A14" s="779" t="s">
        <v>111</v>
      </c>
      <c r="B14" s="387"/>
      <c r="C14" s="387"/>
      <c r="D14" s="387"/>
      <c r="E14" s="387"/>
      <c r="F14" s="388"/>
      <c r="G14" s="359" t="s">
        <v>112</v>
      </c>
      <c r="H14" s="360"/>
      <c r="I14" s="361"/>
      <c r="K14" s="346" t="s">
        <v>289</v>
      </c>
      <c r="L14" s="805" t="s">
        <v>274</v>
      </c>
      <c r="M14" s="52"/>
    </row>
    <row r="15" spans="1:13" ht="19.5" customHeight="1" thickTop="1" thickBot="1">
      <c r="A15" s="801" t="s">
        <v>395</v>
      </c>
      <c r="B15" s="801"/>
      <c r="C15" s="801"/>
      <c r="D15" s="801"/>
      <c r="E15" s="801"/>
      <c r="F15" s="802"/>
      <c r="G15" s="368" t="s">
        <v>152</v>
      </c>
      <c r="H15" s="369"/>
      <c r="I15" s="370"/>
      <c r="K15" s="804"/>
      <c r="L15" s="365"/>
      <c r="M15" s="39"/>
    </row>
    <row r="16" spans="1:13" ht="19.5" customHeight="1">
      <c r="A16" s="341" t="s">
        <v>394</v>
      </c>
      <c r="B16" s="342"/>
      <c r="C16" s="342"/>
      <c r="D16" s="342"/>
      <c r="E16" s="342"/>
      <c r="F16" s="767"/>
      <c r="G16" s="407" t="s">
        <v>151</v>
      </c>
      <c r="H16" s="768"/>
      <c r="I16" s="769"/>
    </row>
    <row r="17" spans="1:13" ht="19.5" customHeight="1">
      <c r="A17" s="341" t="s">
        <v>214</v>
      </c>
      <c r="B17" s="342"/>
      <c r="C17" s="342"/>
      <c r="D17" s="342"/>
      <c r="E17" s="342"/>
      <c r="F17" s="767"/>
      <c r="G17" s="407" t="s">
        <v>151</v>
      </c>
      <c r="H17" s="768"/>
      <c r="I17" s="769"/>
    </row>
    <row r="18" spans="1:13" ht="33" customHeight="1">
      <c r="A18" s="437" t="s">
        <v>285</v>
      </c>
      <c r="B18" s="408"/>
      <c r="C18" s="408"/>
      <c r="D18" s="408"/>
      <c r="E18" s="408"/>
      <c r="F18" s="409"/>
      <c r="G18" s="407" t="s">
        <v>151</v>
      </c>
      <c r="H18" s="408"/>
      <c r="I18" s="409"/>
    </row>
    <row r="19" spans="1:13" ht="19.5" customHeight="1">
      <c r="A19" s="341" t="s">
        <v>216</v>
      </c>
      <c r="B19" s="342"/>
      <c r="C19" s="342"/>
      <c r="D19" s="342"/>
      <c r="E19" s="342"/>
      <c r="F19" s="342"/>
      <c r="G19" s="338" t="s">
        <v>151</v>
      </c>
      <c r="H19" s="339"/>
      <c r="I19" s="340"/>
    </row>
    <row r="20" spans="1:13" ht="19.5" customHeight="1" thickBot="1">
      <c r="A20" s="341" t="s">
        <v>215</v>
      </c>
      <c r="B20" s="342"/>
      <c r="C20" s="342"/>
      <c r="D20" s="342"/>
      <c r="E20" s="342"/>
      <c r="F20" s="342"/>
      <c r="G20" s="343" t="s">
        <v>151</v>
      </c>
      <c r="H20" s="344"/>
      <c r="I20" s="345"/>
    </row>
    <row r="21" spans="1:13" ht="7.5" customHeight="1">
      <c r="A21" s="53"/>
      <c r="B21" s="53"/>
      <c r="C21" s="54"/>
      <c r="D21" s="55"/>
      <c r="E21" s="55"/>
      <c r="F21" s="55"/>
      <c r="G21" s="55"/>
      <c r="H21" s="55"/>
    </row>
    <row r="22" spans="1:13" s="49" customFormat="1" ht="15.95" customHeight="1">
      <c r="A22" s="56" t="s">
        <v>113</v>
      </c>
      <c r="B22" s="57"/>
      <c r="C22" s="58"/>
      <c r="D22" s="806"/>
      <c r="E22" s="806"/>
      <c r="F22" s="806"/>
      <c r="G22" s="806"/>
      <c r="H22" s="806"/>
      <c r="I22" s="806"/>
      <c r="J22" s="806"/>
      <c r="K22" s="806"/>
      <c r="L22" s="806"/>
      <c r="M22" s="806"/>
    </row>
    <row r="23" spans="1:13" s="41" customFormat="1" ht="15.95" customHeight="1">
      <c r="A23" s="418" t="s">
        <v>114</v>
      </c>
      <c r="B23" s="419"/>
      <c r="C23" s="420"/>
      <c r="D23" s="424" t="s">
        <v>212</v>
      </c>
      <c r="E23" s="425"/>
      <c r="F23" s="426" t="s">
        <v>112</v>
      </c>
      <c r="G23" s="427"/>
      <c r="H23" s="428"/>
      <c r="I23" s="779" t="s">
        <v>115</v>
      </c>
      <c r="J23" s="387"/>
      <c r="K23" s="387"/>
      <c r="L23" s="387"/>
      <c r="M23" s="388"/>
    </row>
    <row r="24" spans="1:13" s="41" customFormat="1" ht="15.95" customHeight="1" thickBot="1">
      <c r="A24" s="421"/>
      <c r="B24" s="422"/>
      <c r="C24" s="423"/>
      <c r="D24" s="51" t="s">
        <v>116</v>
      </c>
      <c r="E24" s="51" t="s">
        <v>117</v>
      </c>
      <c r="F24" s="429"/>
      <c r="G24" s="430"/>
      <c r="H24" s="431"/>
      <c r="I24" s="780"/>
      <c r="J24" s="389"/>
      <c r="K24" s="389"/>
      <c r="L24" s="389"/>
      <c r="M24" s="390"/>
    </row>
    <row r="25" spans="1:13" ht="21" customHeight="1" thickTop="1">
      <c r="A25" s="391" t="s">
        <v>244</v>
      </c>
      <c r="B25" s="391"/>
      <c r="C25" s="391"/>
      <c r="D25" s="63"/>
      <c r="E25" s="63" t="s">
        <v>11</v>
      </c>
      <c r="F25" s="415" t="s">
        <v>152</v>
      </c>
      <c r="G25" s="416"/>
      <c r="H25" s="417"/>
      <c r="I25" s="807"/>
      <c r="J25" s="432"/>
      <c r="K25" s="432"/>
      <c r="L25" s="432"/>
      <c r="M25" s="808"/>
    </row>
    <row r="26" spans="1:13" ht="21" customHeight="1">
      <c r="A26" s="404" t="s">
        <v>118</v>
      </c>
      <c r="B26" s="404"/>
      <c r="C26" s="404"/>
      <c r="D26" s="64"/>
      <c r="E26" s="65" t="s">
        <v>12</v>
      </c>
      <c r="F26" s="392" t="s">
        <v>152</v>
      </c>
      <c r="G26" s="393"/>
      <c r="H26" s="394"/>
      <c r="I26" s="800" t="s">
        <v>245</v>
      </c>
      <c r="J26" s="435"/>
      <c r="K26" s="435"/>
      <c r="L26" s="435"/>
      <c r="M26" s="436"/>
    </row>
    <row r="27" spans="1:13" ht="21" customHeight="1">
      <c r="A27" s="404" t="s">
        <v>39</v>
      </c>
      <c r="B27" s="404"/>
      <c r="C27" s="404"/>
      <c r="D27" s="64"/>
      <c r="E27" s="65" t="s">
        <v>11</v>
      </c>
      <c r="F27" s="392" t="s">
        <v>152</v>
      </c>
      <c r="G27" s="393"/>
      <c r="H27" s="394"/>
      <c r="I27" s="493" t="s">
        <v>247</v>
      </c>
      <c r="J27" s="405"/>
      <c r="K27" s="405"/>
      <c r="L27" s="405"/>
      <c r="M27" s="406"/>
    </row>
    <row r="28" spans="1:13" ht="21" customHeight="1">
      <c r="A28" s="391" t="s">
        <v>40</v>
      </c>
      <c r="B28" s="391"/>
      <c r="C28" s="391"/>
      <c r="D28" s="66"/>
      <c r="E28" s="63" t="s">
        <v>13</v>
      </c>
      <c r="F28" s="392" t="s">
        <v>152</v>
      </c>
      <c r="G28" s="393"/>
      <c r="H28" s="394"/>
      <c r="I28" s="395" t="s">
        <v>386</v>
      </c>
      <c r="J28" s="396"/>
      <c r="K28" s="396"/>
      <c r="L28" s="396"/>
      <c r="M28" s="397"/>
    </row>
    <row r="29" spans="1:13" ht="21" customHeight="1">
      <c r="A29" s="391" t="s">
        <v>260</v>
      </c>
      <c r="B29" s="391"/>
      <c r="C29" s="391"/>
      <c r="D29" s="66"/>
      <c r="E29" s="63" t="s">
        <v>14</v>
      </c>
      <c r="F29" s="392" t="s">
        <v>152</v>
      </c>
      <c r="G29" s="393"/>
      <c r="H29" s="394"/>
      <c r="I29" s="398"/>
      <c r="J29" s="399"/>
      <c r="K29" s="399"/>
      <c r="L29" s="399"/>
      <c r="M29" s="400"/>
    </row>
    <row r="30" spans="1:13" ht="21" customHeight="1">
      <c r="A30" s="391" t="s">
        <v>41</v>
      </c>
      <c r="B30" s="391"/>
      <c r="C30" s="391"/>
      <c r="D30" s="66"/>
      <c r="E30" s="63" t="s">
        <v>15</v>
      </c>
      <c r="F30" s="392" t="s">
        <v>152</v>
      </c>
      <c r="G30" s="393"/>
      <c r="H30" s="394"/>
      <c r="I30" s="401"/>
      <c r="J30" s="402"/>
      <c r="K30" s="402"/>
      <c r="L30" s="402"/>
      <c r="M30" s="403"/>
    </row>
    <row r="31" spans="1:13" ht="21" customHeight="1">
      <c r="A31" s="795" t="s">
        <v>267</v>
      </c>
      <c r="B31" s="480"/>
      <c r="C31" s="480"/>
      <c r="D31" s="66"/>
      <c r="E31" s="63" t="s">
        <v>18</v>
      </c>
      <c r="F31" s="481" t="s">
        <v>152</v>
      </c>
      <c r="G31" s="482"/>
      <c r="H31" s="483"/>
      <c r="I31" s="395" t="s">
        <v>280</v>
      </c>
      <c r="J31" s="396"/>
      <c r="K31" s="396"/>
      <c r="L31" s="396"/>
      <c r="M31" s="397"/>
    </row>
    <row r="32" spans="1:13" ht="21" customHeight="1">
      <c r="A32" s="92"/>
      <c r="B32" s="803" t="s">
        <v>261</v>
      </c>
      <c r="C32" s="468"/>
      <c r="D32" s="83"/>
      <c r="E32" s="70" t="s">
        <v>232</v>
      </c>
      <c r="F32" s="444" t="s">
        <v>292</v>
      </c>
      <c r="G32" s="445"/>
      <c r="H32" s="446"/>
      <c r="I32" s="401"/>
      <c r="J32" s="402"/>
      <c r="K32" s="402"/>
      <c r="L32" s="402"/>
      <c r="M32" s="403"/>
    </row>
    <row r="33" spans="1:13" ht="30.75" customHeight="1">
      <c r="A33" s="391" t="s">
        <v>368</v>
      </c>
      <c r="B33" s="391"/>
      <c r="C33" s="391"/>
      <c r="D33" s="66"/>
      <c r="E33" s="63" t="s">
        <v>17</v>
      </c>
      <c r="F33" s="444" t="s">
        <v>292</v>
      </c>
      <c r="G33" s="445"/>
      <c r="H33" s="446"/>
      <c r="I33" s="770" t="s">
        <v>385</v>
      </c>
      <c r="J33" s="771"/>
      <c r="K33" s="771"/>
      <c r="L33" s="771"/>
      <c r="M33" s="772"/>
    </row>
    <row r="34" spans="1:13" ht="20.25" customHeight="1">
      <c r="A34" s="447" t="s">
        <v>138</v>
      </c>
      <c r="B34" s="447"/>
      <c r="C34" s="447"/>
      <c r="D34" s="70"/>
      <c r="E34" s="70" t="s">
        <v>11</v>
      </c>
      <c r="F34" s="444" t="s">
        <v>292</v>
      </c>
      <c r="G34" s="445"/>
      <c r="H34" s="446"/>
      <c r="I34" s="493"/>
      <c r="J34" s="405"/>
      <c r="K34" s="405"/>
      <c r="L34" s="405"/>
      <c r="M34" s="406"/>
    </row>
    <row r="35" spans="1:13" ht="20.25" customHeight="1">
      <c r="A35" s="447" t="s">
        <v>139</v>
      </c>
      <c r="B35" s="447"/>
      <c r="C35" s="447"/>
      <c r="D35" s="70"/>
      <c r="E35" s="70" t="s">
        <v>11</v>
      </c>
      <c r="F35" s="444" t="s">
        <v>292</v>
      </c>
      <c r="G35" s="445"/>
      <c r="H35" s="446"/>
      <c r="I35" s="493" t="s">
        <v>340</v>
      </c>
      <c r="J35" s="405"/>
      <c r="K35" s="405"/>
      <c r="L35" s="405"/>
      <c r="M35" s="406"/>
    </row>
    <row r="36" spans="1:13" s="223" customFormat="1" ht="21" customHeight="1" thickBot="1">
      <c r="A36" s="809" t="s">
        <v>342</v>
      </c>
      <c r="B36" s="809"/>
      <c r="C36" s="809"/>
      <c r="D36" s="221"/>
      <c r="E36" s="222" t="s">
        <v>17</v>
      </c>
      <c r="F36" s="810" t="s">
        <v>152</v>
      </c>
      <c r="G36" s="811"/>
      <c r="H36" s="812"/>
      <c r="I36" s="770" t="s">
        <v>343</v>
      </c>
      <c r="J36" s="771"/>
      <c r="K36" s="771"/>
      <c r="L36" s="771"/>
      <c r="M36" s="772"/>
    </row>
    <row r="37" spans="1:13" s="223" customFormat="1" ht="7.5" customHeight="1">
      <c r="A37" s="224"/>
      <c r="B37" s="224"/>
      <c r="C37" s="225"/>
      <c r="D37" s="226"/>
      <c r="E37" s="226"/>
      <c r="F37" s="227"/>
      <c r="G37" s="227"/>
      <c r="H37" s="227"/>
      <c r="I37" s="226"/>
    </row>
    <row r="38" spans="1:13" s="49" customFormat="1" ht="15.95" customHeight="1">
      <c r="A38" s="56" t="s">
        <v>208</v>
      </c>
      <c r="B38" s="57"/>
      <c r="C38" s="58"/>
      <c r="D38" s="59"/>
      <c r="E38" s="60"/>
      <c r="F38" s="140"/>
      <c r="G38" s="140"/>
      <c r="H38" s="140"/>
      <c r="I38" s="59"/>
    </row>
    <row r="39" spans="1:13" s="41" customFormat="1" ht="15.95" customHeight="1">
      <c r="A39" s="418" t="s">
        <v>114</v>
      </c>
      <c r="B39" s="419"/>
      <c r="C39" s="419"/>
      <c r="D39" s="424" t="s">
        <v>212</v>
      </c>
      <c r="E39" s="425"/>
      <c r="F39" s="426" t="s">
        <v>112</v>
      </c>
      <c r="G39" s="427"/>
      <c r="H39" s="428"/>
      <c r="I39" s="779" t="s">
        <v>115</v>
      </c>
      <c r="J39" s="387"/>
      <c r="K39" s="387"/>
      <c r="L39" s="387"/>
      <c r="M39" s="388"/>
    </row>
    <row r="40" spans="1:13" s="41" customFormat="1" ht="15.95" customHeight="1" thickBot="1">
      <c r="A40" s="421"/>
      <c r="B40" s="422"/>
      <c r="C40" s="422"/>
      <c r="D40" s="67" t="s">
        <v>116</v>
      </c>
      <c r="E40" s="61" t="s">
        <v>117</v>
      </c>
      <c r="F40" s="429"/>
      <c r="G40" s="430"/>
      <c r="H40" s="431"/>
      <c r="I40" s="780"/>
      <c r="J40" s="389"/>
      <c r="K40" s="389"/>
      <c r="L40" s="389"/>
      <c r="M40" s="390"/>
    </row>
    <row r="41" spans="1:13" s="46" customFormat="1" ht="21" customHeight="1" thickTop="1">
      <c r="A41" s="438" t="s">
        <v>205</v>
      </c>
      <c r="B41" s="439"/>
      <c r="C41" s="439"/>
      <c r="D41" s="68" t="s">
        <v>16</v>
      </c>
      <c r="E41" s="68" t="s">
        <v>16</v>
      </c>
      <c r="F41" s="415" t="s">
        <v>152</v>
      </c>
      <c r="G41" s="416"/>
      <c r="H41" s="417"/>
      <c r="I41" s="778" t="s">
        <v>367</v>
      </c>
      <c r="J41" s="440"/>
      <c r="K41" s="440"/>
      <c r="L41" s="440"/>
      <c r="M41" s="441"/>
    </row>
    <row r="42" spans="1:13" s="46" customFormat="1" ht="21" customHeight="1">
      <c r="A42" s="69"/>
      <c r="B42" s="442" t="s">
        <v>119</v>
      </c>
      <c r="C42" s="443"/>
      <c r="D42" s="70"/>
      <c r="E42" s="71" t="s">
        <v>120</v>
      </c>
      <c r="F42" s="444" t="s">
        <v>292</v>
      </c>
      <c r="G42" s="445"/>
      <c r="H42" s="446"/>
      <c r="I42" s="398"/>
      <c r="J42" s="399"/>
      <c r="K42" s="399"/>
      <c r="L42" s="399"/>
      <c r="M42" s="400"/>
    </row>
    <row r="43" spans="1:13" s="46" customFormat="1" ht="21" customHeight="1">
      <c r="A43" s="69"/>
      <c r="B43" s="442" t="s">
        <v>121</v>
      </c>
      <c r="C43" s="443"/>
      <c r="D43" s="70"/>
      <c r="E43" s="70" t="s">
        <v>17</v>
      </c>
      <c r="F43" s="444" t="s">
        <v>292</v>
      </c>
      <c r="G43" s="445"/>
      <c r="H43" s="446"/>
      <c r="I43" s="398"/>
      <c r="J43" s="399"/>
      <c r="K43" s="399"/>
      <c r="L43" s="399"/>
      <c r="M43" s="400"/>
    </row>
    <row r="44" spans="1:13" s="46" customFormat="1" ht="21" customHeight="1">
      <c r="A44" s="69"/>
      <c r="B44" s="442" t="s">
        <v>122</v>
      </c>
      <c r="C44" s="443"/>
      <c r="D44" s="70"/>
      <c r="E44" s="70" t="s">
        <v>18</v>
      </c>
      <c r="F44" s="444" t="s">
        <v>153</v>
      </c>
      <c r="G44" s="445"/>
      <c r="H44" s="446"/>
      <c r="I44" s="398"/>
      <c r="J44" s="399"/>
      <c r="K44" s="399"/>
      <c r="L44" s="399"/>
      <c r="M44" s="400"/>
    </row>
    <row r="45" spans="1:13" s="46" customFormat="1" ht="21" customHeight="1">
      <c r="A45" s="69"/>
      <c r="B45" s="442" t="s">
        <v>123</v>
      </c>
      <c r="C45" s="443"/>
      <c r="D45" s="70"/>
      <c r="E45" s="70" t="s">
        <v>19</v>
      </c>
      <c r="F45" s="444" t="s">
        <v>292</v>
      </c>
      <c r="G45" s="445"/>
      <c r="H45" s="446"/>
      <c r="I45" s="398"/>
      <c r="J45" s="399"/>
      <c r="K45" s="399"/>
      <c r="L45" s="399"/>
      <c r="M45" s="400"/>
    </row>
    <row r="46" spans="1:13" s="46" customFormat="1" ht="21" customHeight="1" thickBot="1">
      <c r="A46" s="72"/>
      <c r="B46" s="453" t="s">
        <v>266</v>
      </c>
      <c r="C46" s="454"/>
      <c r="D46" s="70"/>
      <c r="E46" s="70" t="s">
        <v>131</v>
      </c>
      <c r="F46" s="455" t="s">
        <v>153</v>
      </c>
      <c r="G46" s="456"/>
      <c r="H46" s="457"/>
      <c r="I46" s="401"/>
      <c r="J46" s="402"/>
      <c r="K46" s="402"/>
      <c r="L46" s="402"/>
      <c r="M46" s="403"/>
    </row>
    <row r="47" spans="1:13" ht="8.1" customHeight="1">
      <c r="A47" s="74"/>
      <c r="B47" s="47"/>
      <c r="C47" s="47"/>
      <c r="D47" s="75"/>
      <c r="E47" s="55"/>
      <c r="F47" s="139"/>
      <c r="G47" s="141"/>
      <c r="H47" s="141"/>
    </row>
    <row r="48" spans="1:13" s="49" customFormat="1" ht="15.95" customHeight="1">
      <c r="A48" s="56" t="s">
        <v>209</v>
      </c>
      <c r="B48" s="76"/>
      <c r="C48" s="77"/>
      <c r="D48" s="78"/>
      <c r="E48" s="77"/>
      <c r="F48" s="142"/>
      <c r="G48" s="142"/>
      <c r="H48" s="142"/>
    </row>
    <row r="49" spans="1:13" s="41" customFormat="1" ht="15.95" customHeight="1">
      <c r="A49" s="418" t="s">
        <v>124</v>
      </c>
      <c r="B49" s="419"/>
      <c r="C49" s="419"/>
      <c r="D49" s="424" t="s">
        <v>212</v>
      </c>
      <c r="E49" s="425"/>
      <c r="F49" s="458" t="s">
        <v>112</v>
      </c>
      <c r="G49" s="458"/>
      <c r="H49" s="458"/>
      <c r="I49" s="779" t="s">
        <v>115</v>
      </c>
      <c r="J49" s="387"/>
      <c r="K49" s="387"/>
      <c r="L49" s="387"/>
      <c r="M49" s="388"/>
    </row>
    <row r="50" spans="1:13" s="41" customFormat="1" ht="15.95" customHeight="1" thickBot="1">
      <c r="A50" s="421"/>
      <c r="B50" s="422"/>
      <c r="C50" s="422"/>
      <c r="D50" s="62" t="s">
        <v>116</v>
      </c>
      <c r="E50" s="51" t="s">
        <v>117</v>
      </c>
      <c r="F50" s="161" t="s">
        <v>125</v>
      </c>
      <c r="G50" s="162" t="s">
        <v>126</v>
      </c>
      <c r="H50" s="162" t="s">
        <v>127</v>
      </c>
      <c r="I50" s="780"/>
      <c r="J50" s="389"/>
      <c r="K50" s="389"/>
      <c r="L50" s="389"/>
      <c r="M50" s="390"/>
    </row>
    <row r="51" spans="1:13" s="46" customFormat="1" ht="21" customHeight="1" thickTop="1">
      <c r="A51" s="404" t="s">
        <v>128</v>
      </c>
      <c r="B51" s="404"/>
      <c r="C51" s="451"/>
      <c r="D51" s="79"/>
      <c r="E51" s="80"/>
      <c r="F51" s="156" t="s">
        <v>48</v>
      </c>
      <c r="G51" s="159" t="s">
        <v>49</v>
      </c>
      <c r="H51" s="160" t="s">
        <v>293</v>
      </c>
      <c r="I51" s="781" t="s">
        <v>129</v>
      </c>
      <c r="J51" s="460"/>
      <c r="K51" s="460"/>
      <c r="L51" s="460"/>
      <c r="M51" s="461"/>
    </row>
    <row r="52" spans="1:13" s="46" customFormat="1" ht="30" customHeight="1">
      <c r="A52" s="462" t="s">
        <v>130</v>
      </c>
      <c r="B52" s="391"/>
      <c r="C52" s="463"/>
      <c r="D52" s="66" t="s">
        <v>15</v>
      </c>
      <c r="E52" s="63" t="s">
        <v>15</v>
      </c>
      <c r="F52" s="138" t="s">
        <v>152</v>
      </c>
      <c r="G52" s="143" t="s">
        <v>152</v>
      </c>
      <c r="H52" s="154" t="s">
        <v>152</v>
      </c>
      <c r="I52" s="395" t="s">
        <v>390</v>
      </c>
      <c r="J52" s="396"/>
      <c r="K52" s="396"/>
      <c r="L52" s="396"/>
      <c r="M52" s="397"/>
    </row>
    <row r="53" spans="1:13" s="46" customFormat="1" ht="30" customHeight="1">
      <c r="A53" s="82"/>
      <c r="B53" s="442" t="s">
        <v>119</v>
      </c>
      <c r="C53" s="443"/>
      <c r="D53" s="83"/>
      <c r="E53" s="70" t="s">
        <v>120</v>
      </c>
      <c r="F53" s="84" t="s">
        <v>292</v>
      </c>
      <c r="G53" s="85" t="s">
        <v>152</v>
      </c>
      <c r="H53" s="158" t="s">
        <v>42</v>
      </c>
      <c r="I53" s="398"/>
      <c r="J53" s="399"/>
      <c r="K53" s="399"/>
      <c r="L53" s="399"/>
      <c r="M53" s="400"/>
    </row>
    <row r="54" spans="1:13" s="46" customFormat="1" ht="30" customHeight="1">
      <c r="A54" s="82"/>
      <c r="B54" s="442" t="s">
        <v>121</v>
      </c>
      <c r="C54" s="443"/>
      <c r="D54" s="83"/>
      <c r="E54" s="70" t="s">
        <v>17</v>
      </c>
      <c r="F54" s="84" t="s">
        <v>292</v>
      </c>
      <c r="G54" s="85" t="s">
        <v>152</v>
      </c>
      <c r="H54" s="158" t="s">
        <v>42</v>
      </c>
      <c r="I54" s="398"/>
      <c r="J54" s="399"/>
      <c r="K54" s="399"/>
      <c r="L54" s="399"/>
      <c r="M54" s="400"/>
    </row>
    <row r="55" spans="1:13" s="46" customFormat="1" ht="30" customHeight="1">
      <c r="A55" s="82"/>
      <c r="B55" s="442" t="s">
        <v>122</v>
      </c>
      <c r="C55" s="443"/>
      <c r="D55" s="83"/>
      <c r="E55" s="70" t="s">
        <v>18</v>
      </c>
      <c r="F55" s="84" t="s">
        <v>153</v>
      </c>
      <c r="G55" s="85" t="s">
        <v>152</v>
      </c>
      <c r="H55" s="158" t="s">
        <v>153</v>
      </c>
      <c r="I55" s="398"/>
      <c r="J55" s="399"/>
      <c r="K55" s="399"/>
      <c r="L55" s="399"/>
      <c r="M55" s="400"/>
    </row>
    <row r="56" spans="1:13" s="46" customFormat="1" ht="30" customHeight="1">
      <c r="A56" s="82"/>
      <c r="B56" s="452" t="s">
        <v>123</v>
      </c>
      <c r="C56" s="443"/>
      <c r="D56" s="83"/>
      <c r="E56" s="70" t="s">
        <v>19</v>
      </c>
      <c r="F56" s="84" t="s">
        <v>292</v>
      </c>
      <c r="G56" s="85" t="s">
        <v>152</v>
      </c>
      <c r="H56" s="158" t="s">
        <v>153</v>
      </c>
      <c r="I56" s="398"/>
      <c r="J56" s="399"/>
      <c r="K56" s="399"/>
      <c r="L56" s="399"/>
      <c r="M56" s="400"/>
    </row>
    <row r="57" spans="1:13" s="46" customFormat="1" ht="30" customHeight="1">
      <c r="A57" s="82"/>
      <c r="B57" s="452" t="s">
        <v>311</v>
      </c>
      <c r="C57" s="443"/>
      <c r="D57" s="83"/>
      <c r="E57" s="70" t="s">
        <v>19</v>
      </c>
      <c r="F57" s="84" t="s">
        <v>292</v>
      </c>
      <c r="G57" s="85" t="s">
        <v>152</v>
      </c>
      <c r="H57" s="158" t="s">
        <v>152</v>
      </c>
      <c r="I57" s="398"/>
      <c r="J57" s="399"/>
      <c r="K57" s="399"/>
      <c r="L57" s="399"/>
      <c r="M57" s="400"/>
    </row>
    <row r="58" spans="1:13" s="46" customFormat="1" ht="30" customHeight="1">
      <c r="A58" s="82"/>
      <c r="B58" s="470" t="s">
        <v>312</v>
      </c>
      <c r="C58" s="454"/>
      <c r="D58" s="83"/>
      <c r="E58" s="70" t="s">
        <v>131</v>
      </c>
      <c r="F58" s="136" t="s">
        <v>153</v>
      </c>
      <c r="G58" s="137" t="s">
        <v>152</v>
      </c>
      <c r="H58" s="155" t="s">
        <v>153</v>
      </c>
      <c r="I58" s="398"/>
      <c r="J58" s="399"/>
      <c r="K58" s="399"/>
      <c r="L58" s="399"/>
      <c r="M58" s="400"/>
    </row>
    <row r="59" spans="1:13" s="46" customFormat="1" ht="30" customHeight="1">
      <c r="A59" s="448" t="s">
        <v>379</v>
      </c>
      <c r="B59" s="449"/>
      <c r="C59" s="450"/>
      <c r="D59" s="66"/>
      <c r="E59" s="63" t="s">
        <v>11</v>
      </c>
      <c r="F59" s="138"/>
      <c r="G59" s="144"/>
      <c r="H59" s="154"/>
      <c r="I59" s="398"/>
      <c r="J59" s="399"/>
      <c r="K59" s="399"/>
      <c r="L59" s="399"/>
      <c r="M59" s="400"/>
    </row>
    <row r="60" spans="1:13" s="46" customFormat="1" ht="30" customHeight="1">
      <c r="A60" s="448" t="s">
        <v>380</v>
      </c>
      <c r="B60" s="449"/>
      <c r="C60" s="450"/>
      <c r="D60" s="66"/>
      <c r="E60" s="63" t="s">
        <v>11</v>
      </c>
      <c r="F60" s="138"/>
      <c r="G60" s="144"/>
      <c r="H60" s="154"/>
      <c r="I60" s="398"/>
      <c r="J60" s="399"/>
      <c r="K60" s="399"/>
      <c r="L60" s="399"/>
      <c r="M60" s="400"/>
    </row>
    <row r="61" spans="1:13" s="46" customFormat="1" ht="30" customHeight="1">
      <c r="A61" s="448" t="s">
        <v>132</v>
      </c>
      <c r="B61" s="449"/>
      <c r="C61" s="450"/>
      <c r="D61" s="66"/>
      <c r="E61" s="63" t="s">
        <v>15</v>
      </c>
      <c r="F61" s="138" t="s">
        <v>152</v>
      </c>
      <c r="G61" s="144" t="s">
        <v>152</v>
      </c>
      <c r="H61" s="154" t="s">
        <v>152</v>
      </c>
      <c r="I61" s="398"/>
      <c r="J61" s="399"/>
      <c r="K61" s="399"/>
      <c r="L61" s="399"/>
      <c r="M61" s="400"/>
    </row>
    <row r="62" spans="1:13" s="46" customFormat="1" ht="30" customHeight="1">
      <c r="A62" s="464" t="s">
        <v>133</v>
      </c>
      <c r="B62" s="465"/>
      <c r="C62" s="466"/>
      <c r="D62" s="66"/>
      <c r="E62" s="63" t="s">
        <v>15</v>
      </c>
      <c r="F62" s="138" t="s">
        <v>152</v>
      </c>
      <c r="G62" s="144" t="s">
        <v>152</v>
      </c>
      <c r="H62" s="154" t="s">
        <v>152</v>
      </c>
      <c r="I62" s="401"/>
      <c r="J62" s="402"/>
      <c r="K62" s="402"/>
      <c r="L62" s="402"/>
      <c r="M62" s="403"/>
    </row>
    <row r="63" spans="1:13" ht="115.5" customHeight="1">
      <c r="A63" s="487" t="s">
        <v>313</v>
      </c>
      <c r="B63" s="487"/>
      <c r="C63" s="487"/>
      <c r="D63" s="86"/>
      <c r="E63" s="70" t="s">
        <v>131</v>
      </c>
      <c r="F63" s="84" t="s">
        <v>292</v>
      </c>
      <c r="G63" s="157" t="s">
        <v>152</v>
      </c>
      <c r="H63" s="158" t="s">
        <v>153</v>
      </c>
      <c r="I63" s="493" t="s">
        <v>265</v>
      </c>
      <c r="J63" s="405"/>
      <c r="K63" s="405"/>
      <c r="L63" s="405"/>
      <c r="M63" s="406"/>
    </row>
    <row r="64" spans="1:13" ht="21" customHeight="1">
      <c r="A64" s="448" t="s">
        <v>283</v>
      </c>
      <c r="B64" s="449"/>
      <c r="C64" s="450"/>
      <c r="D64" s="66" t="s">
        <v>231</v>
      </c>
      <c r="E64" s="63" t="s">
        <v>231</v>
      </c>
      <c r="F64" s="118" t="s">
        <v>152</v>
      </c>
      <c r="G64" s="81" t="s">
        <v>152</v>
      </c>
      <c r="H64" s="165" t="s">
        <v>153</v>
      </c>
      <c r="I64" s="395" t="s">
        <v>302</v>
      </c>
      <c r="J64" s="396"/>
      <c r="K64" s="396"/>
      <c r="L64" s="396"/>
      <c r="M64" s="397"/>
    </row>
    <row r="65" spans="1:15" ht="21" customHeight="1">
      <c r="A65" s="93"/>
      <c r="B65" s="467" t="s">
        <v>119</v>
      </c>
      <c r="C65" s="794"/>
      <c r="D65" s="70"/>
      <c r="E65" s="71" t="s">
        <v>120</v>
      </c>
      <c r="F65" s="84" t="s">
        <v>292</v>
      </c>
      <c r="G65" s="85" t="s">
        <v>294</v>
      </c>
      <c r="H65" s="163" t="s">
        <v>153</v>
      </c>
      <c r="I65" s="398"/>
      <c r="J65" s="399"/>
      <c r="K65" s="399"/>
      <c r="L65" s="399"/>
      <c r="M65" s="400"/>
    </row>
    <row r="66" spans="1:15" ht="21" customHeight="1">
      <c r="A66" s="93"/>
      <c r="B66" s="467" t="s">
        <v>121</v>
      </c>
      <c r="C66" s="794"/>
      <c r="D66" s="70"/>
      <c r="E66" s="70" t="s">
        <v>17</v>
      </c>
      <c r="F66" s="84" t="s">
        <v>292</v>
      </c>
      <c r="G66" s="85" t="s">
        <v>294</v>
      </c>
      <c r="H66" s="163" t="s">
        <v>153</v>
      </c>
      <c r="I66" s="398"/>
      <c r="J66" s="399"/>
      <c r="K66" s="399"/>
      <c r="L66" s="399"/>
      <c r="M66" s="400"/>
    </row>
    <row r="67" spans="1:15" ht="21" customHeight="1">
      <c r="A67" s="93"/>
      <c r="B67" s="467" t="s">
        <v>122</v>
      </c>
      <c r="C67" s="794"/>
      <c r="D67" s="70"/>
      <c r="E67" s="70" t="s">
        <v>18</v>
      </c>
      <c r="F67" s="84" t="s">
        <v>153</v>
      </c>
      <c r="G67" s="85" t="s">
        <v>294</v>
      </c>
      <c r="H67" s="163" t="s">
        <v>153</v>
      </c>
      <c r="I67" s="398"/>
      <c r="J67" s="399"/>
      <c r="K67" s="399"/>
      <c r="L67" s="399"/>
      <c r="M67" s="400"/>
    </row>
    <row r="68" spans="1:15" ht="21" customHeight="1">
      <c r="A68" s="93"/>
      <c r="B68" s="467" t="s">
        <v>123</v>
      </c>
      <c r="C68" s="794"/>
      <c r="D68" s="70"/>
      <c r="E68" s="70" t="s">
        <v>19</v>
      </c>
      <c r="F68" s="84" t="s">
        <v>292</v>
      </c>
      <c r="G68" s="85" t="s">
        <v>294</v>
      </c>
      <c r="H68" s="163" t="s">
        <v>153</v>
      </c>
      <c r="I68" s="398"/>
      <c r="J68" s="399"/>
      <c r="K68" s="399"/>
      <c r="L68" s="399"/>
      <c r="M68" s="400"/>
    </row>
    <row r="69" spans="1:15" ht="21" customHeight="1" thickBot="1">
      <c r="A69" s="94"/>
      <c r="B69" s="453" t="s">
        <v>266</v>
      </c>
      <c r="C69" s="454"/>
      <c r="D69" s="73"/>
      <c r="E69" s="73" t="s">
        <v>131</v>
      </c>
      <c r="F69" s="200" t="s">
        <v>153</v>
      </c>
      <c r="G69" s="167" t="s">
        <v>294</v>
      </c>
      <c r="H69" s="164" t="s">
        <v>153</v>
      </c>
      <c r="I69" s="401"/>
      <c r="J69" s="402"/>
      <c r="K69" s="402"/>
      <c r="L69" s="402"/>
      <c r="M69" s="403"/>
    </row>
    <row r="70" spans="1:15" ht="36" customHeight="1">
      <c r="A70" s="463" t="s">
        <v>374</v>
      </c>
      <c r="B70" s="488"/>
      <c r="C70" s="489"/>
      <c r="D70" s="236"/>
      <c r="E70" s="63" t="s">
        <v>356</v>
      </c>
      <c r="F70" s="490"/>
      <c r="G70" s="491"/>
      <c r="H70" s="492"/>
      <c r="I70" s="493" t="s">
        <v>375</v>
      </c>
      <c r="J70" s="405"/>
      <c r="K70" s="405"/>
      <c r="L70" s="405"/>
      <c r="M70" s="406"/>
      <c r="N70" s="190"/>
      <c r="O70" s="189"/>
    </row>
    <row r="71" spans="1:15" ht="29.25" customHeight="1">
      <c r="A71" s="463" t="s">
        <v>373</v>
      </c>
      <c r="B71" s="488"/>
      <c r="C71" s="489"/>
      <c r="D71" s="236"/>
      <c r="E71" s="63" t="s">
        <v>356</v>
      </c>
      <c r="F71" s="490"/>
      <c r="G71" s="491"/>
      <c r="H71" s="492"/>
      <c r="I71" s="493" t="s">
        <v>376</v>
      </c>
      <c r="J71" s="405"/>
      <c r="K71" s="405"/>
      <c r="L71" s="405"/>
      <c r="M71" s="406"/>
      <c r="N71" s="190"/>
      <c r="O71" s="189"/>
    </row>
    <row r="72" spans="1:15" ht="32.25" customHeight="1">
      <c r="A72" s="463" t="s">
        <v>378</v>
      </c>
      <c r="B72" s="488"/>
      <c r="C72" s="489"/>
      <c r="D72" s="236"/>
      <c r="E72" s="63" t="s">
        <v>356</v>
      </c>
      <c r="F72" s="490"/>
      <c r="G72" s="491"/>
      <c r="H72" s="492"/>
      <c r="I72" s="493" t="s">
        <v>377</v>
      </c>
      <c r="J72" s="405"/>
      <c r="K72" s="405"/>
      <c r="L72" s="405"/>
      <c r="M72" s="406"/>
      <c r="N72" s="190"/>
      <c r="O72" s="189"/>
    </row>
    <row r="73" spans="1:15" s="46" customFormat="1" ht="8.25" customHeight="1">
      <c r="A73" s="87"/>
      <c r="D73" s="88"/>
      <c r="E73" s="88"/>
      <c r="F73" s="145"/>
      <c r="G73" s="145"/>
      <c r="H73" s="145"/>
      <c r="I73" s="89"/>
      <c r="J73" s="89"/>
      <c r="K73" s="89"/>
      <c r="L73" s="89"/>
      <c r="M73" s="89"/>
    </row>
    <row r="74" spans="1:15" s="49" customFormat="1" ht="15.95" customHeight="1">
      <c r="A74" s="56" t="s">
        <v>210</v>
      </c>
      <c r="B74" s="76"/>
      <c r="C74" s="77"/>
      <c r="D74" s="78"/>
      <c r="E74" s="77"/>
      <c r="F74" s="142"/>
      <c r="G74" s="142"/>
      <c r="H74" s="142"/>
    </row>
    <row r="75" spans="1:15" ht="15.95" customHeight="1">
      <c r="A75" s="418" t="s">
        <v>114</v>
      </c>
      <c r="B75" s="419"/>
      <c r="C75" s="419"/>
      <c r="D75" s="424" t="s">
        <v>212</v>
      </c>
      <c r="E75" s="425"/>
      <c r="F75" s="458" t="s">
        <v>112</v>
      </c>
      <c r="G75" s="458"/>
      <c r="H75" s="458"/>
      <c r="I75" s="779" t="s">
        <v>115</v>
      </c>
      <c r="J75" s="387"/>
      <c r="K75" s="387"/>
      <c r="L75" s="387"/>
      <c r="M75" s="388"/>
    </row>
    <row r="76" spans="1:15" ht="15.95" customHeight="1" thickBot="1">
      <c r="A76" s="421"/>
      <c r="B76" s="422"/>
      <c r="C76" s="422"/>
      <c r="D76" s="62" t="s">
        <v>116</v>
      </c>
      <c r="E76" s="51" t="s">
        <v>117</v>
      </c>
      <c r="F76" s="459"/>
      <c r="G76" s="459"/>
      <c r="H76" s="459"/>
      <c r="I76" s="780"/>
      <c r="J76" s="389"/>
      <c r="K76" s="389"/>
      <c r="L76" s="389"/>
      <c r="M76" s="390"/>
    </row>
    <row r="77" spans="1:15" ht="27" customHeight="1" thickTop="1">
      <c r="A77" s="476" t="s">
        <v>134</v>
      </c>
      <c r="B77" s="404"/>
      <c r="C77" s="404"/>
      <c r="D77" s="64" t="s">
        <v>22</v>
      </c>
      <c r="E77" s="65" t="s">
        <v>22</v>
      </c>
      <c r="F77" s="477" t="s">
        <v>152</v>
      </c>
      <c r="G77" s="478"/>
      <c r="H77" s="479"/>
      <c r="I77" s="778" t="s">
        <v>262</v>
      </c>
      <c r="J77" s="440"/>
      <c r="K77" s="440"/>
      <c r="L77" s="440"/>
      <c r="M77" s="441"/>
    </row>
    <row r="78" spans="1:15" ht="27" customHeight="1" thickBot="1">
      <c r="A78" s="90"/>
      <c r="B78" s="471" t="s">
        <v>135</v>
      </c>
      <c r="C78" s="471"/>
      <c r="D78" s="66" t="s">
        <v>19</v>
      </c>
      <c r="E78" s="63" t="s">
        <v>19</v>
      </c>
      <c r="F78" s="472" t="s">
        <v>153</v>
      </c>
      <c r="G78" s="473"/>
      <c r="H78" s="474"/>
      <c r="I78" s="401"/>
      <c r="J78" s="402"/>
      <c r="K78" s="402"/>
      <c r="L78" s="402"/>
      <c r="M78" s="403"/>
    </row>
    <row r="79" spans="1:15" ht="8.25" customHeight="1">
      <c r="F79" s="141"/>
      <c r="G79" s="141"/>
      <c r="H79" s="141"/>
    </row>
    <row r="80" spans="1:15" s="49" customFormat="1" ht="15.95" customHeight="1">
      <c r="A80" s="56" t="s">
        <v>211</v>
      </c>
      <c r="B80" s="76"/>
      <c r="C80" s="77"/>
      <c r="D80" s="78"/>
      <c r="E80" s="77"/>
      <c r="F80" s="142"/>
      <c r="G80" s="142"/>
      <c r="H80" s="142"/>
    </row>
    <row r="81" spans="1:13" ht="15.95" customHeight="1">
      <c r="A81" s="418" t="s">
        <v>114</v>
      </c>
      <c r="B81" s="419"/>
      <c r="C81" s="419"/>
      <c r="D81" s="424" t="s">
        <v>212</v>
      </c>
      <c r="E81" s="425"/>
      <c r="F81" s="458" t="s">
        <v>112</v>
      </c>
      <c r="G81" s="458"/>
      <c r="H81" s="458"/>
      <c r="I81" s="779" t="s">
        <v>115</v>
      </c>
      <c r="J81" s="387"/>
      <c r="K81" s="387"/>
      <c r="L81" s="387"/>
      <c r="M81" s="388"/>
    </row>
    <row r="82" spans="1:13" ht="15.95" customHeight="1" thickBot="1">
      <c r="A82" s="421"/>
      <c r="B82" s="422"/>
      <c r="C82" s="422"/>
      <c r="D82" s="62" t="s">
        <v>116</v>
      </c>
      <c r="E82" s="51" t="s">
        <v>117</v>
      </c>
      <c r="F82" s="459"/>
      <c r="G82" s="459"/>
      <c r="H82" s="459"/>
      <c r="I82" s="780"/>
      <c r="J82" s="389"/>
      <c r="K82" s="389"/>
      <c r="L82" s="389"/>
      <c r="M82" s="390"/>
    </row>
    <row r="83" spans="1:13" ht="22.5" customHeight="1" thickTop="1">
      <c r="A83" s="799" t="s">
        <v>136</v>
      </c>
      <c r="B83" s="799"/>
      <c r="C83" s="799"/>
      <c r="D83" s="91"/>
      <c r="E83" s="68" t="s">
        <v>21</v>
      </c>
      <c r="F83" s="415" t="s">
        <v>153</v>
      </c>
      <c r="G83" s="416"/>
      <c r="H83" s="417"/>
      <c r="I83" s="778" t="s">
        <v>303</v>
      </c>
      <c r="J83" s="440"/>
      <c r="K83" s="440"/>
      <c r="L83" s="440"/>
      <c r="M83" s="441"/>
    </row>
    <row r="84" spans="1:13" ht="22.5" customHeight="1">
      <c r="A84" s="480" t="s">
        <v>137</v>
      </c>
      <c r="B84" s="480"/>
      <c r="C84" s="480"/>
      <c r="D84" s="66"/>
      <c r="E84" s="63" t="s">
        <v>21</v>
      </c>
      <c r="F84" s="481" t="s">
        <v>153</v>
      </c>
      <c r="G84" s="482"/>
      <c r="H84" s="483"/>
      <c r="I84" s="401"/>
      <c r="J84" s="402"/>
      <c r="K84" s="402"/>
      <c r="L84" s="402"/>
      <c r="M84" s="403"/>
    </row>
    <row r="85" spans="1:13" ht="22.5" customHeight="1">
      <c r="A85" s="480" t="s">
        <v>203</v>
      </c>
      <c r="B85" s="480"/>
      <c r="C85" s="480"/>
      <c r="D85" s="66"/>
      <c r="E85" s="63" t="s">
        <v>322</v>
      </c>
      <c r="F85" s="481" t="s">
        <v>152</v>
      </c>
      <c r="G85" s="482"/>
      <c r="H85" s="483"/>
      <c r="I85" s="395" t="s">
        <v>304</v>
      </c>
      <c r="J85" s="396"/>
      <c r="K85" s="396"/>
      <c r="L85" s="396"/>
      <c r="M85" s="397"/>
    </row>
    <row r="86" spans="1:13" ht="22.5" customHeight="1">
      <c r="A86" s="795" t="s">
        <v>204</v>
      </c>
      <c r="B86" s="480"/>
      <c r="C86" s="480"/>
      <c r="D86" s="66"/>
      <c r="E86" s="63" t="s">
        <v>322</v>
      </c>
      <c r="F86" s="481" t="s">
        <v>152</v>
      </c>
      <c r="G86" s="482"/>
      <c r="H86" s="483"/>
      <c r="I86" s="398"/>
      <c r="J86" s="399"/>
      <c r="K86" s="399"/>
      <c r="L86" s="399"/>
      <c r="M86" s="400"/>
    </row>
    <row r="87" spans="1:13" ht="22.5" customHeight="1">
      <c r="A87" s="92"/>
      <c r="B87" s="467" t="s">
        <v>301</v>
      </c>
      <c r="C87" s="794"/>
      <c r="D87" s="188"/>
      <c r="E87" s="188" t="s">
        <v>322</v>
      </c>
      <c r="F87" s="444" t="s">
        <v>292</v>
      </c>
      <c r="G87" s="445"/>
      <c r="H87" s="446"/>
      <c r="I87" s="401"/>
      <c r="J87" s="402"/>
      <c r="K87" s="402"/>
      <c r="L87" s="402"/>
      <c r="M87" s="403"/>
    </row>
    <row r="88" spans="1:13" ht="37.5" customHeight="1">
      <c r="A88" s="795" t="s">
        <v>141</v>
      </c>
      <c r="B88" s="795"/>
      <c r="C88" s="795"/>
      <c r="D88" s="229"/>
      <c r="E88" s="229" t="s">
        <v>23</v>
      </c>
      <c r="F88" s="796" t="s">
        <v>152</v>
      </c>
      <c r="G88" s="797"/>
      <c r="H88" s="798"/>
      <c r="I88" s="776" t="s">
        <v>365</v>
      </c>
      <c r="J88" s="484"/>
      <c r="K88" s="484"/>
      <c r="L88" s="484"/>
      <c r="M88" s="777"/>
    </row>
    <row r="89" spans="1:13" ht="27.75" customHeight="1">
      <c r="A89" s="463" t="s">
        <v>344</v>
      </c>
      <c r="B89" s="485"/>
      <c r="C89" s="486"/>
      <c r="D89" s="63"/>
      <c r="E89" s="63" t="s">
        <v>120</v>
      </c>
      <c r="F89" s="481"/>
      <c r="G89" s="482"/>
      <c r="H89" s="483"/>
      <c r="I89" s="493" t="s">
        <v>354</v>
      </c>
      <c r="J89" s="405"/>
      <c r="K89" s="405"/>
      <c r="L89" s="405"/>
      <c r="M89" s="406"/>
    </row>
    <row r="90" spans="1:13" ht="22.5" customHeight="1">
      <c r="A90" s="789" t="s">
        <v>284</v>
      </c>
      <c r="B90" s="790"/>
      <c r="C90" s="790"/>
      <c r="D90" s="64" t="s">
        <v>231</v>
      </c>
      <c r="E90" s="65" t="s">
        <v>231</v>
      </c>
      <c r="F90" s="791" t="s">
        <v>152</v>
      </c>
      <c r="G90" s="792"/>
      <c r="H90" s="793"/>
      <c r="I90" s="395" t="s">
        <v>316</v>
      </c>
      <c r="J90" s="396"/>
      <c r="K90" s="396"/>
      <c r="L90" s="396"/>
      <c r="M90" s="397"/>
    </row>
    <row r="91" spans="1:13" ht="22.5" customHeight="1">
      <c r="A91" s="93"/>
      <c r="B91" s="467" t="s">
        <v>119</v>
      </c>
      <c r="C91" s="794"/>
      <c r="D91" s="70"/>
      <c r="E91" s="71" t="s">
        <v>120</v>
      </c>
      <c r="F91" s="444" t="s">
        <v>42</v>
      </c>
      <c r="G91" s="445"/>
      <c r="H91" s="446"/>
      <c r="I91" s="398"/>
      <c r="J91" s="399"/>
      <c r="K91" s="399"/>
      <c r="L91" s="399"/>
      <c r="M91" s="400"/>
    </row>
    <row r="92" spans="1:13" ht="22.5" customHeight="1">
      <c r="A92" s="93"/>
      <c r="B92" s="467" t="s">
        <v>121</v>
      </c>
      <c r="C92" s="794"/>
      <c r="D92" s="70"/>
      <c r="E92" s="70" t="s">
        <v>17</v>
      </c>
      <c r="F92" s="444" t="s">
        <v>42</v>
      </c>
      <c r="G92" s="445"/>
      <c r="H92" s="446"/>
      <c r="I92" s="398"/>
      <c r="J92" s="399"/>
      <c r="K92" s="399"/>
      <c r="L92" s="399"/>
      <c r="M92" s="400"/>
    </row>
    <row r="93" spans="1:13" ht="22.5" customHeight="1">
      <c r="A93" s="93"/>
      <c r="B93" s="467" t="s">
        <v>122</v>
      </c>
      <c r="C93" s="794"/>
      <c r="D93" s="70"/>
      <c r="E93" s="70" t="s">
        <v>18</v>
      </c>
      <c r="F93" s="444" t="s">
        <v>153</v>
      </c>
      <c r="G93" s="445"/>
      <c r="H93" s="446"/>
      <c r="I93" s="398"/>
      <c r="J93" s="399"/>
      <c r="K93" s="399"/>
      <c r="L93" s="399"/>
      <c r="M93" s="400"/>
    </row>
    <row r="94" spans="1:13" ht="22.5" customHeight="1">
      <c r="A94" s="93"/>
      <c r="B94" s="467" t="s">
        <v>123</v>
      </c>
      <c r="C94" s="794"/>
      <c r="D94" s="70"/>
      <c r="E94" s="70" t="s">
        <v>19</v>
      </c>
      <c r="F94" s="444" t="s">
        <v>42</v>
      </c>
      <c r="G94" s="445"/>
      <c r="H94" s="446"/>
      <c r="I94" s="398"/>
      <c r="J94" s="399"/>
      <c r="K94" s="399"/>
      <c r="L94" s="399"/>
      <c r="M94" s="400"/>
    </row>
    <row r="95" spans="1:13" ht="22.5" customHeight="1">
      <c r="A95" s="94"/>
      <c r="B95" s="453" t="s">
        <v>266</v>
      </c>
      <c r="C95" s="454"/>
      <c r="D95" s="73"/>
      <c r="E95" s="73" t="s">
        <v>131</v>
      </c>
      <c r="F95" s="444" t="s">
        <v>153</v>
      </c>
      <c r="G95" s="445"/>
      <c r="H95" s="446"/>
      <c r="I95" s="401"/>
      <c r="J95" s="402"/>
      <c r="K95" s="402"/>
      <c r="L95" s="402"/>
      <c r="M95" s="403"/>
    </row>
    <row r="96" spans="1:13" s="95" customFormat="1" ht="36.75" customHeight="1">
      <c r="A96" s="487" t="s">
        <v>314</v>
      </c>
      <c r="B96" s="487"/>
      <c r="C96" s="487"/>
      <c r="D96" s="70"/>
      <c r="E96" s="70" t="s">
        <v>24</v>
      </c>
      <c r="F96" s="444" t="s">
        <v>292</v>
      </c>
      <c r="G96" s="445"/>
      <c r="H96" s="446"/>
      <c r="I96" s="493" t="s">
        <v>305</v>
      </c>
      <c r="J96" s="405"/>
      <c r="K96" s="405"/>
      <c r="L96" s="405"/>
      <c r="M96" s="406"/>
    </row>
    <row r="97" spans="1:13" ht="36.75" customHeight="1">
      <c r="A97" s="447" t="s">
        <v>142</v>
      </c>
      <c r="B97" s="447"/>
      <c r="C97" s="447"/>
      <c r="D97" s="70"/>
      <c r="E97" s="70" t="s">
        <v>19</v>
      </c>
      <c r="F97" s="444" t="s">
        <v>153</v>
      </c>
      <c r="G97" s="445"/>
      <c r="H97" s="446"/>
      <c r="I97" s="493" t="s">
        <v>306</v>
      </c>
      <c r="J97" s="405"/>
      <c r="K97" s="405"/>
      <c r="L97" s="405"/>
      <c r="M97" s="406"/>
    </row>
    <row r="98" spans="1:13" ht="54" customHeight="1">
      <c r="A98" s="463" t="s">
        <v>143</v>
      </c>
      <c r="B98" s="485"/>
      <c r="C98" s="486"/>
      <c r="D98" s="63"/>
      <c r="E98" s="63" t="s">
        <v>144</v>
      </c>
      <c r="F98" s="481" t="s">
        <v>152</v>
      </c>
      <c r="G98" s="482"/>
      <c r="H98" s="483"/>
      <c r="I98" s="776" t="s">
        <v>264</v>
      </c>
      <c r="J98" s="484"/>
      <c r="K98" s="484"/>
      <c r="L98" s="484"/>
      <c r="M98" s="777"/>
    </row>
    <row r="99" spans="1:13" ht="51" customHeight="1">
      <c r="A99" s="487" t="s">
        <v>145</v>
      </c>
      <c r="B99" s="487"/>
      <c r="C99" s="487"/>
      <c r="D99" s="70"/>
      <c r="E99" s="70" t="s">
        <v>25</v>
      </c>
      <c r="F99" s="444" t="s">
        <v>292</v>
      </c>
      <c r="G99" s="445"/>
      <c r="H99" s="446"/>
      <c r="I99" s="776" t="s">
        <v>366</v>
      </c>
      <c r="J99" s="484"/>
      <c r="K99" s="484"/>
      <c r="L99" s="484"/>
      <c r="M99" s="777"/>
    </row>
    <row r="100" spans="1:13" ht="22.5" customHeight="1">
      <c r="A100" s="782" t="s">
        <v>146</v>
      </c>
      <c r="B100" s="782"/>
      <c r="C100" s="782"/>
      <c r="D100" s="110"/>
      <c r="E100" s="110" t="s">
        <v>26</v>
      </c>
      <c r="F100" s="783" t="s">
        <v>152</v>
      </c>
      <c r="G100" s="784"/>
      <c r="H100" s="785"/>
      <c r="I100" s="773"/>
      <c r="J100" s="774"/>
      <c r="K100" s="774"/>
      <c r="L100" s="774"/>
      <c r="M100" s="775"/>
    </row>
    <row r="101" spans="1:13" ht="22.5" customHeight="1">
      <c r="A101" s="782" t="s">
        <v>147</v>
      </c>
      <c r="B101" s="782"/>
      <c r="C101" s="782"/>
      <c r="D101" s="110"/>
      <c r="E101" s="110" t="s">
        <v>26</v>
      </c>
      <c r="F101" s="786" t="s">
        <v>152</v>
      </c>
      <c r="G101" s="787"/>
      <c r="H101" s="788"/>
      <c r="I101" s="773"/>
      <c r="J101" s="774"/>
      <c r="K101" s="774"/>
      <c r="L101" s="774"/>
      <c r="M101" s="775"/>
    </row>
    <row r="102" spans="1:13" ht="36.75" customHeight="1" thickBot="1">
      <c r="A102" s="391" t="s">
        <v>148</v>
      </c>
      <c r="B102" s="391"/>
      <c r="C102" s="391"/>
      <c r="D102" s="63"/>
      <c r="E102" s="63" t="s">
        <v>27</v>
      </c>
      <c r="F102" s="472" t="s">
        <v>152</v>
      </c>
      <c r="G102" s="473"/>
      <c r="H102" s="474"/>
      <c r="I102" s="493" t="s">
        <v>358</v>
      </c>
      <c r="J102" s="405"/>
      <c r="K102" s="405"/>
      <c r="L102" s="405"/>
      <c r="M102" s="406"/>
    </row>
    <row r="103" spans="1:13" ht="16.5" customHeight="1"/>
    <row r="104" spans="1:13" s="120" customFormat="1" ht="15.75" customHeight="1">
      <c r="A104" s="48" t="s">
        <v>251</v>
      </c>
      <c r="C104" s="147"/>
      <c r="L104" s="148"/>
    </row>
    <row r="105" spans="1:13" s="120" customFormat="1" ht="15.75" customHeight="1">
      <c r="A105" s="146">
        <v>1</v>
      </c>
      <c r="B105" s="122" t="s">
        <v>253</v>
      </c>
      <c r="C105" s="122"/>
      <c r="D105" s="123"/>
      <c r="E105" s="123"/>
      <c r="F105" s="123"/>
      <c r="G105" s="123"/>
      <c r="H105" s="123"/>
      <c r="I105" s="123"/>
      <c r="J105" s="123"/>
      <c r="K105" s="123"/>
      <c r="L105" s="123"/>
      <c r="M105" s="123"/>
    </row>
    <row r="106" spans="1:13" s="120" customFormat="1" ht="15.75" customHeight="1">
      <c r="A106" s="146">
        <v>2</v>
      </c>
      <c r="B106" s="122" t="s">
        <v>233</v>
      </c>
      <c r="C106" s="121"/>
      <c r="D106" s="121"/>
      <c r="E106" s="121"/>
      <c r="F106" s="121"/>
      <c r="G106" s="121"/>
      <c r="H106" s="121"/>
      <c r="I106" s="121"/>
      <c r="J106" s="121"/>
      <c r="K106" s="121"/>
      <c r="L106" s="121"/>
      <c r="M106" s="121"/>
    </row>
    <row r="107" spans="1:13" s="120" customFormat="1" ht="15.75" customHeight="1">
      <c r="A107" s="146"/>
      <c r="B107" s="122" t="s">
        <v>290</v>
      </c>
      <c r="C107" s="121"/>
      <c r="D107" s="121"/>
      <c r="E107" s="121"/>
      <c r="F107" s="121"/>
      <c r="G107" s="121"/>
      <c r="H107" s="121"/>
      <c r="I107" s="121"/>
      <c r="J107" s="121"/>
      <c r="K107" s="121"/>
      <c r="L107" s="121"/>
      <c r="M107" s="121"/>
    </row>
    <row r="108" spans="1:13" s="120" customFormat="1" ht="15.75" customHeight="1">
      <c r="A108" s="146">
        <v>3</v>
      </c>
      <c r="B108" s="122" t="s">
        <v>249</v>
      </c>
      <c r="C108" s="122"/>
      <c r="D108" s="123"/>
      <c r="E108" s="123"/>
      <c r="F108" s="123"/>
      <c r="G108" s="123"/>
      <c r="H108" s="123"/>
      <c r="I108" s="123"/>
      <c r="J108" s="123"/>
      <c r="K108" s="123"/>
      <c r="L108" s="123"/>
      <c r="M108" s="123"/>
    </row>
    <row r="109" spans="1:13" s="120" customFormat="1" ht="15.75" customHeight="1">
      <c r="A109" s="146">
        <v>4</v>
      </c>
      <c r="B109" s="122" t="s">
        <v>272</v>
      </c>
      <c r="C109" s="122"/>
      <c r="D109" s="123"/>
      <c r="E109" s="123"/>
      <c r="F109" s="123"/>
      <c r="G109" s="123"/>
      <c r="H109" s="123"/>
      <c r="I109" s="123"/>
      <c r="J109" s="123"/>
      <c r="K109" s="123"/>
      <c r="L109" s="123"/>
      <c r="M109" s="123"/>
    </row>
    <row r="110" spans="1:13" s="120" customFormat="1" ht="15.75" customHeight="1">
      <c r="A110" s="146"/>
      <c r="B110" s="149" t="s">
        <v>281</v>
      </c>
      <c r="C110" s="122"/>
      <c r="D110" s="123"/>
      <c r="E110" s="123"/>
      <c r="F110" s="123"/>
      <c r="G110" s="123"/>
      <c r="H110" s="123"/>
      <c r="I110" s="123"/>
      <c r="J110" s="123"/>
      <c r="K110" s="123"/>
      <c r="L110" s="123"/>
      <c r="M110" s="123"/>
    </row>
    <row r="111" spans="1:13" s="120" customFormat="1" ht="15.75" customHeight="1">
      <c r="B111" s="122" t="s">
        <v>273</v>
      </c>
      <c r="C111" s="122"/>
      <c r="D111" s="123"/>
      <c r="E111" s="123"/>
      <c r="F111" s="123"/>
      <c r="G111" s="123"/>
      <c r="H111" s="123"/>
      <c r="I111" s="123"/>
      <c r="J111" s="123"/>
      <c r="K111" s="123"/>
      <c r="L111" s="123"/>
      <c r="M111" s="123"/>
    </row>
    <row r="112" spans="1:13" s="120" customFormat="1" ht="15.75" customHeight="1">
      <c r="A112" s="146"/>
      <c r="B112" s="122" t="s">
        <v>268</v>
      </c>
      <c r="C112" s="122"/>
      <c r="D112" s="123"/>
      <c r="E112" s="123"/>
      <c r="F112" s="123"/>
      <c r="G112" s="123"/>
      <c r="H112" s="123"/>
      <c r="I112" s="123"/>
      <c r="J112" s="123"/>
      <c r="K112" s="123"/>
      <c r="L112" s="123"/>
      <c r="M112" s="123"/>
    </row>
    <row r="113" spans="1:13" s="120" customFormat="1" ht="15.75" customHeight="1">
      <c r="A113" s="146"/>
      <c r="B113" s="122" t="s">
        <v>149</v>
      </c>
      <c r="C113" s="122"/>
      <c r="D113" s="123"/>
      <c r="E113" s="123"/>
      <c r="F113" s="123"/>
      <c r="G113" s="123"/>
      <c r="H113" s="123"/>
      <c r="I113" s="123"/>
      <c r="J113" s="123"/>
      <c r="K113" s="123"/>
      <c r="L113" s="123"/>
      <c r="M113" s="123"/>
    </row>
    <row r="114" spans="1:13" s="120" customFormat="1" ht="15.75" customHeight="1">
      <c r="A114" s="146"/>
      <c r="B114" s="122" t="s">
        <v>246</v>
      </c>
      <c r="C114" s="122"/>
      <c r="D114" s="123"/>
      <c r="E114" s="123"/>
      <c r="F114" s="123"/>
      <c r="G114" s="123"/>
      <c r="H114" s="123"/>
      <c r="I114" s="123"/>
      <c r="J114" s="123"/>
      <c r="K114" s="123"/>
      <c r="L114" s="123"/>
      <c r="M114" s="123"/>
    </row>
    <row r="115" spans="1:13" s="120" customFormat="1" ht="15.75" customHeight="1">
      <c r="A115" s="146"/>
      <c r="B115" s="122" t="s">
        <v>270</v>
      </c>
      <c r="C115" s="122"/>
      <c r="D115" s="123"/>
      <c r="E115" s="123"/>
      <c r="F115" s="123"/>
      <c r="G115" s="123"/>
      <c r="H115" s="123"/>
      <c r="I115" s="123"/>
      <c r="J115" s="123"/>
      <c r="K115" s="123"/>
      <c r="L115" s="123"/>
      <c r="M115" s="123"/>
    </row>
    <row r="116" spans="1:13" s="120" customFormat="1" ht="15.75" customHeight="1">
      <c r="A116" s="146"/>
      <c r="B116" s="122" t="s">
        <v>269</v>
      </c>
      <c r="C116" s="122"/>
      <c r="D116" s="123"/>
      <c r="E116" s="123"/>
      <c r="F116" s="123"/>
      <c r="G116" s="123"/>
      <c r="H116" s="123"/>
      <c r="I116" s="123"/>
      <c r="J116" s="123"/>
      <c r="K116" s="123"/>
      <c r="L116" s="123"/>
      <c r="M116" s="123"/>
    </row>
    <row r="117" spans="1:13" s="120" customFormat="1" ht="15.75" customHeight="1">
      <c r="A117" s="146"/>
      <c r="B117" s="122" t="s">
        <v>150</v>
      </c>
      <c r="C117" s="122"/>
      <c r="D117" s="123"/>
      <c r="E117" s="123"/>
      <c r="F117" s="123"/>
      <c r="G117" s="123"/>
      <c r="H117" s="123"/>
      <c r="I117" s="123"/>
      <c r="J117" s="123"/>
      <c r="K117" s="123"/>
      <c r="L117" s="123"/>
      <c r="M117" s="123"/>
    </row>
    <row r="118" spans="1:13" s="120" customFormat="1" ht="15.75" customHeight="1">
      <c r="A118" s="146">
        <v>5</v>
      </c>
      <c r="B118" s="122" t="s">
        <v>248</v>
      </c>
      <c r="C118" s="122"/>
      <c r="D118" s="123"/>
      <c r="E118" s="123"/>
      <c r="F118" s="123"/>
      <c r="G118" s="123"/>
      <c r="H118" s="123"/>
      <c r="I118" s="123"/>
      <c r="J118" s="123"/>
      <c r="K118" s="123"/>
      <c r="L118" s="123"/>
      <c r="M118" s="123"/>
    </row>
    <row r="119" spans="1:13" s="120" customFormat="1" ht="15.75" customHeight="1">
      <c r="A119" s="146">
        <v>6</v>
      </c>
      <c r="B119" s="122" t="s">
        <v>271</v>
      </c>
    </row>
    <row r="120" spans="1:13" ht="15.95" customHeight="1">
      <c r="A120" s="41"/>
      <c r="B120" s="96"/>
      <c r="C120" s="41"/>
    </row>
    <row r="121" spans="1:13" ht="15.95" customHeight="1">
      <c r="A121" s="41"/>
      <c r="B121" s="41"/>
    </row>
  </sheetData>
  <mergeCells count="184">
    <mergeCell ref="F45:H45"/>
    <mergeCell ref="B46:C46"/>
    <mergeCell ref="F46:H46"/>
    <mergeCell ref="A36:C36"/>
    <mergeCell ref="F36:H36"/>
    <mergeCell ref="A41:C41"/>
    <mergeCell ref="F41:H41"/>
    <mergeCell ref="B42:C42"/>
    <mergeCell ref="F42:H42"/>
    <mergeCell ref="F43:H43"/>
    <mergeCell ref="B44:C44"/>
    <mergeCell ref="F44:H44"/>
    <mergeCell ref="F31:H31"/>
    <mergeCell ref="I31:M32"/>
    <mergeCell ref="B32:C32"/>
    <mergeCell ref="F32:H32"/>
    <mergeCell ref="F34:H34"/>
    <mergeCell ref="A33:C33"/>
    <mergeCell ref="F33:H33"/>
    <mergeCell ref="K11:M11"/>
    <mergeCell ref="A10:J11"/>
    <mergeCell ref="K14:K15"/>
    <mergeCell ref="L14:L15"/>
    <mergeCell ref="F27:H27"/>
    <mergeCell ref="D22:M22"/>
    <mergeCell ref="F23:H24"/>
    <mergeCell ref="F25:H25"/>
    <mergeCell ref="I25:M25"/>
    <mergeCell ref="I23:M24"/>
    <mergeCell ref="A23:C24"/>
    <mergeCell ref="D23:E23"/>
    <mergeCell ref="A16:F16"/>
    <mergeCell ref="G16:I16"/>
    <mergeCell ref="A18:F18"/>
    <mergeCell ref="G18:I18"/>
    <mergeCell ref="A19:F19"/>
    <mergeCell ref="A4:B4"/>
    <mergeCell ref="C4:F4"/>
    <mergeCell ref="A6:B6"/>
    <mergeCell ref="D6:E6"/>
    <mergeCell ref="F6:J6"/>
    <mergeCell ref="A7:B7"/>
    <mergeCell ref="D7:E7"/>
    <mergeCell ref="F7:J7"/>
    <mergeCell ref="A14:F14"/>
    <mergeCell ref="G14:I14"/>
    <mergeCell ref="A27:C27"/>
    <mergeCell ref="A28:C28"/>
    <mergeCell ref="F28:H28"/>
    <mergeCell ref="K10:M10"/>
    <mergeCell ref="A15:F15"/>
    <mergeCell ref="G15:I15"/>
    <mergeCell ref="G19:I19"/>
    <mergeCell ref="A20:F20"/>
    <mergeCell ref="G20:I20"/>
    <mergeCell ref="A61:C61"/>
    <mergeCell ref="A51:C51"/>
    <mergeCell ref="B56:C56"/>
    <mergeCell ref="A59:C59"/>
    <mergeCell ref="A60:C60"/>
    <mergeCell ref="F49:H49"/>
    <mergeCell ref="K6:K7"/>
    <mergeCell ref="F29:H29"/>
    <mergeCell ref="I27:M27"/>
    <mergeCell ref="F26:H26"/>
    <mergeCell ref="I26:M26"/>
    <mergeCell ref="F30:H30"/>
    <mergeCell ref="A39:C40"/>
    <mergeCell ref="D39:E39"/>
    <mergeCell ref="F39:H40"/>
    <mergeCell ref="A30:C30"/>
    <mergeCell ref="A34:C34"/>
    <mergeCell ref="A35:C35"/>
    <mergeCell ref="F35:H35"/>
    <mergeCell ref="A31:C31"/>
    <mergeCell ref="I39:M40"/>
    <mergeCell ref="A25:C25"/>
    <mergeCell ref="A26:C26"/>
    <mergeCell ref="A29:C29"/>
    <mergeCell ref="A49:C50"/>
    <mergeCell ref="D49:E49"/>
    <mergeCell ref="B43:C43"/>
    <mergeCell ref="A52:C52"/>
    <mergeCell ref="B53:C53"/>
    <mergeCell ref="B54:C54"/>
    <mergeCell ref="B55:C55"/>
    <mergeCell ref="B57:C57"/>
    <mergeCell ref="B58:C58"/>
    <mergeCell ref="B45:C45"/>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83:C83"/>
    <mergeCell ref="A85:C85"/>
    <mergeCell ref="F83:H83"/>
    <mergeCell ref="B87:C87"/>
    <mergeCell ref="F87:H87"/>
    <mergeCell ref="A77:C77"/>
    <mergeCell ref="F77:H77"/>
    <mergeCell ref="B78:C78"/>
    <mergeCell ref="F78:H78"/>
    <mergeCell ref="A81:C82"/>
    <mergeCell ref="D81:E81"/>
    <mergeCell ref="F81:H82"/>
    <mergeCell ref="F86:H86"/>
    <mergeCell ref="F85:H85"/>
    <mergeCell ref="A86:C86"/>
    <mergeCell ref="B93:C93"/>
    <mergeCell ref="F93:H93"/>
    <mergeCell ref="B94:C94"/>
    <mergeCell ref="F94:H94"/>
    <mergeCell ref="B95:C95"/>
    <mergeCell ref="A88:C88"/>
    <mergeCell ref="F88:H88"/>
    <mergeCell ref="A89:C89"/>
    <mergeCell ref="F89:H89"/>
    <mergeCell ref="I35:M35"/>
    <mergeCell ref="A96:C96"/>
    <mergeCell ref="F96:H96"/>
    <mergeCell ref="A102:C102"/>
    <mergeCell ref="F102:H102"/>
    <mergeCell ref="A100:C100"/>
    <mergeCell ref="F100:H100"/>
    <mergeCell ref="A101:C101"/>
    <mergeCell ref="F101:H101"/>
    <mergeCell ref="A99:C99"/>
    <mergeCell ref="F99:H99"/>
    <mergeCell ref="A97:C97"/>
    <mergeCell ref="F97:H97"/>
    <mergeCell ref="A98:C98"/>
    <mergeCell ref="F98:H98"/>
    <mergeCell ref="F95:H95"/>
    <mergeCell ref="A90:C90"/>
    <mergeCell ref="F90:H90"/>
    <mergeCell ref="A84:C84"/>
    <mergeCell ref="F84:H84"/>
    <mergeCell ref="B91:C91"/>
    <mergeCell ref="F91:H91"/>
    <mergeCell ref="B92:C92"/>
    <mergeCell ref="F92:H92"/>
    <mergeCell ref="I34:M34"/>
    <mergeCell ref="A17:F17"/>
    <mergeCell ref="G17:I17"/>
    <mergeCell ref="I28:M30"/>
    <mergeCell ref="I33:M33"/>
    <mergeCell ref="I102:M102"/>
    <mergeCell ref="I101:M101"/>
    <mergeCell ref="I100:M100"/>
    <mergeCell ref="I99:M99"/>
    <mergeCell ref="I98:M98"/>
    <mergeCell ref="I97:M97"/>
    <mergeCell ref="I96:M96"/>
    <mergeCell ref="I90:M95"/>
    <mergeCell ref="I89:M89"/>
    <mergeCell ref="I88:M88"/>
    <mergeCell ref="I85:M87"/>
    <mergeCell ref="I83:M84"/>
    <mergeCell ref="I81:M82"/>
    <mergeCell ref="I77:M78"/>
    <mergeCell ref="I52:M62"/>
    <mergeCell ref="I51:M51"/>
    <mergeCell ref="I49:M50"/>
    <mergeCell ref="I41:M46"/>
    <mergeCell ref="I36:M36"/>
  </mergeCells>
  <phoneticPr fontId="4"/>
  <dataValidations count="11">
    <dataValidation type="list" allowBlank="1" showInputMessage="1" showErrorMessage="1" sqref="F100:F101 F77 F25:F30 F41 F102:H102 F52:H52 F61:H62" xr:uid="{00000000-0002-0000-1400-000000000000}">
      <formula1>"有"</formula1>
    </dataValidation>
    <dataValidation type="list" allowBlank="1" showInputMessage="1" showErrorMessage="1" sqref="F64:H64 F98 F31 F36 F78 F90:H90 F83:F86 F88:F89" xr:uid="{00000000-0002-0000-1400-000001000000}">
      <formula1>"有,－"</formula1>
    </dataValidation>
    <dataValidation type="list" allowBlank="1" showInputMessage="1" showErrorMessage="1" sqref="F91:H95 F65:H69" xr:uid="{00000000-0002-0000-1400-000002000000}">
      <formula1>"有,省略,様式2と同一,様式3-1と同一,－"</formula1>
    </dataValidation>
    <dataValidation type="list" allowBlank="1" showInputMessage="1" showErrorMessage="1" sqref="G42:H45 F99:H99 F70:F72 F96:H97 F42:F46 F63:H63 F57:H57 F32:H33" xr:uid="{00000000-0002-0000-1400-000003000000}">
      <formula1>"有,省略,－"</formula1>
    </dataValidation>
    <dataValidation type="list" allowBlank="1" showInputMessage="1" showErrorMessage="1" sqref="F87:H87 F53:H56 F58:H58" xr:uid="{00000000-0002-0000-1400-000004000000}">
      <formula1>"有,省略,様式2と同一,－"</formula1>
    </dataValidation>
    <dataValidation type="list" allowBlank="1" showInputMessage="1" showErrorMessage="1" sqref="F59:H60 F34:H35" xr:uid="{00000000-0002-0000-1400-000005000000}">
      <formula1>"有,省略"</formula1>
    </dataValidation>
    <dataValidation type="list" allowBlank="1" showInputMessage="1" showErrorMessage="1" sqref="D47" xr:uid="{00000000-0002-0000-1400-000006000000}">
      <formula1>"添付有り,添付無し"</formula1>
    </dataValidation>
    <dataValidation type="list" allowBlank="1" showInputMessage="1" showErrorMessage="1" sqref="D21 D37" xr:uid="{00000000-0002-0000-1400-000007000000}">
      <formula1>"有,無"</formula1>
    </dataValidation>
    <dataValidation type="list" allowBlank="1" showInputMessage="1" showErrorMessage="1" sqref="L6" xr:uid="{00000000-0002-0000-1400-000008000000}">
      <formula1>"00:国土交通大臣,40:福岡県知事"</formula1>
    </dataValidation>
    <dataValidation type="list" allowBlank="1" showInputMessage="1" showErrorMessage="1" sqref="G16:I20" xr:uid="{00000000-0002-0000-1400-000009000000}">
      <formula1>"　,無"</formula1>
    </dataValidation>
    <dataValidation type="list" allowBlank="1" showInputMessage="1" showErrorMessage="1" sqref="G15:I15" xr:uid="{00000000-0002-0000-1400-00000A000000}">
      <formula1>"　,有"</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indexed="13"/>
    <pageSetUpPr fitToPage="1"/>
  </sheetPr>
  <dimension ref="A1:V225"/>
  <sheetViews>
    <sheetView showGridLines="0" view="pageBreakPreview" zoomScaleNormal="100" workbookViewId="0"/>
  </sheetViews>
  <sheetFormatPr defaultColWidth="4.5" defaultRowHeight="10.5"/>
  <cols>
    <col min="1" max="1" width="2.25" style="113" bestFit="1" customWidth="1"/>
    <col min="2" max="2" width="4.75" style="113" customWidth="1"/>
    <col min="3" max="3" width="4.5" style="113" customWidth="1"/>
    <col min="4" max="4" width="4" style="113" customWidth="1"/>
    <col min="5" max="5" width="5.5" style="113" customWidth="1"/>
    <col min="6" max="6" width="7.75" style="113" customWidth="1"/>
    <col min="7" max="7" width="3.875" style="113" customWidth="1"/>
    <col min="8" max="8" width="4" style="113" customWidth="1"/>
    <col min="9" max="9" width="4.375" style="113" customWidth="1"/>
    <col min="10" max="10" width="5.5" style="113" customWidth="1"/>
    <col min="11" max="11" width="7.5" style="113" customWidth="1"/>
    <col min="12" max="12" width="4.5" style="113" customWidth="1"/>
    <col min="13" max="13" width="3.25" style="113" customWidth="1"/>
    <col min="14" max="14" width="4.625" style="113" customWidth="1"/>
    <col min="15" max="15" width="4.125" style="113" customWidth="1"/>
    <col min="16" max="16" width="5.75" style="113" customWidth="1"/>
    <col min="17" max="17" width="4.75" style="114" customWidth="1"/>
    <col min="18" max="18" width="4" style="114" customWidth="1"/>
    <col min="19" max="21" width="8.625" style="113" customWidth="1"/>
    <col min="22" max="16384" width="4.5" style="113"/>
  </cols>
  <sheetData>
    <row r="1" spans="1:22" s="6" customFormat="1" ht="28.5" customHeight="1">
      <c r="A1" s="111" t="s">
        <v>297</v>
      </c>
      <c r="C1" s="7"/>
      <c r="D1" s="7"/>
      <c r="E1" s="7"/>
      <c r="I1" s="7"/>
      <c r="J1" s="7"/>
      <c r="K1" s="172"/>
      <c r="L1" s="173"/>
      <c r="M1" s="173"/>
      <c r="N1" s="173"/>
      <c r="O1" s="172"/>
      <c r="P1" s="172"/>
      <c r="Q1" s="172"/>
      <c r="R1" s="173"/>
      <c r="S1" s="173"/>
      <c r="T1" s="173"/>
      <c r="U1" s="173"/>
    </row>
    <row r="2" spans="1:22" s="112" customFormat="1" ht="36.75" customHeight="1">
      <c r="A2" s="813" t="s">
        <v>234</v>
      </c>
      <c r="B2" s="399"/>
      <c r="C2" s="399"/>
      <c r="D2" s="399"/>
      <c r="E2" s="399"/>
      <c r="F2" s="399"/>
      <c r="G2" s="399"/>
      <c r="H2" s="399"/>
      <c r="I2" s="399"/>
      <c r="J2" s="399"/>
      <c r="K2" s="399"/>
      <c r="L2" s="399"/>
      <c r="M2" s="399"/>
      <c r="N2" s="399"/>
      <c r="O2" s="399"/>
      <c r="P2" s="399"/>
      <c r="Q2" s="399"/>
      <c r="R2" s="399"/>
      <c r="S2" s="399"/>
      <c r="T2" s="399"/>
      <c r="U2" s="399"/>
    </row>
    <row r="3" spans="1:22" s="6" customFormat="1" ht="12" customHeight="1">
      <c r="A3" s="814" t="s">
        <v>167</v>
      </c>
      <c r="B3" s="814"/>
      <c r="C3" s="814"/>
      <c r="D3" s="814"/>
      <c r="E3" s="814"/>
      <c r="F3" s="814" t="s">
        <v>168</v>
      </c>
      <c r="G3" s="814"/>
      <c r="H3" s="814"/>
      <c r="I3" s="814"/>
      <c r="J3" s="814"/>
      <c r="K3" s="815" t="s">
        <v>169</v>
      </c>
      <c r="L3" s="815"/>
      <c r="M3" s="815"/>
      <c r="N3" s="815"/>
      <c r="O3" s="815"/>
      <c r="P3" s="815"/>
      <c r="Q3" s="815" t="s">
        <v>170</v>
      </c>
      <c r="R3" s="815"/>
      <c r="S3" s="173"/>
      <c r="T3" s="173"/>
      <c r="U3" s="173"/>
    </row>
    <row r="4" spans="1:22" s="6" customFormat="1" ht="37.5" customHeight="1">
      <c r="A4" s="826" t="s">
        <v>235</v>
      </c>
      <c r="B4" s="835" t="s">
        <v>104</v>
      </c>
      <c r="C4" s="875"/>
      <c r="D4" s="875"/>
      <c r="E4" s="840">
        <f>SUM(J4:J5)</f>
        <v>12</v>
      </c>
      <c r="F4" s="844" t="s">
        <v>236</v>
      </c>
      <c r="G4" s="845"/>
      <c r="H4" s="845"/>
      <c r="I4" s="845"/>
      <c r="J4" s="3">
        <f>R4</f>
        <v>6</v>
      </c>
      <c r="K4" s="828"/>
      <c r="L4" s="829"/>
      <c r="M4" s="829"/>
      <c r="N4" s="830"/>
      <c r="O4" s="830"/>
      <c r="P4" s="831"/>
      <c r="Q4" s="4" t="s">
        <v>196</v>
      </c>
      <c r="R4" s="5">
        <v>6</v>
      </c>
      <c r="S4" s="173"/>
      <c r="T4" s="172"/>
      <c r="U4" s="172"/>
      <c r="V4" s="7"/>
    </row>
    <row r="5" spans="1:22" s="6" customFormat="1" ht="37.5" customHeight="1" thickBot="1">
      <c r="A5" s="827"/>
      <c r="B5" s="837"/>
      <c r="C5" s="837"/>
      <c r="D5" s="837"/>
      <c r="E5" s="841"/>
      <c r="F5" s="844" t="s">
        <v>195</v>
      </c>
      <c r="G5" s="845"/>
      <c r="H5" s="845"/>
      <c r="I5" s="845"/>
      <c r="J5" s="3">
        <f>R5</f>
        <v>6</v>
      </c>
      <c r="K5" s="828"/>
      <c r="L5" s="829"/>
      <c r="M5" s="863"/>
      <c r="N5" s="864"/>
      <c r="O5" s="864"/>
      <c r="P5" s="865"/>
      <c r="Q5" s="4" t="s">
        <v>237</v>
      </c>
      <c r="R5" s="214">
        <v>6</v>
      </c>
      <c r="S5" s="215" t="s">
        <v>171</v>
      </c>
      <c r="T5" s="172"/>
      <c r="U5" s="172"/>
    </row>
    <row r="6" spans="1:22" s="6" customFormat="1" ht="14.25" customHeight="1">
      <c r="A6" s="832" t="s">
        <v>172</v>
      </c>
      <c r="B6" s="835" t="s">
        <v>173</v>
      </c>
      <c r="C6" s="836"/>
      <c r="D6" s="836"/>
      <c r="E6" s="840">
        <f>SUM(J6:J20)</f>
        <v>12</v>
      </c>
      <c r="F6" s="846" t="s">
        <v>197</v>
      </c>
      <c r="G6" s="836"/>
      <c r="H6" s="847"/>
      <c r="I6" s="847"/>
      <c r="J6" s="850">
        <f>Q6</f>
        <v>4.5</v>
      </c>
      <c r="K6" s="823" t="s">
        <v>174</v>
      </c>
      <c r="L6" s="824"/>
      <c r="M6" s="824"/>
      <c r="N6" s="382"/>
      <c r="O6" s="382"/>
      <c r="P6" s="825"/>
      <c r="Q6" s="816">
        <v>4.5</v>
      </c>
      <c r="R6" s="817"/>
      <c r="S6" s="820">
        <v>2.2999999999999998</v>
      </c>
      <c r="T6" s="172"/>
      <c r="U6" s="172"/>
    </row>
    <row r="7" spans="1:22" s="6" customFormat="1" ht="14.25" customHeight="1">
      <c r="A7" s="827"/>
      <c r="B7" s="837"/>
      <c r="C7" s="838"/>
      <c r="D7" s="838"/>
      <c r="E7" s="841"/>
      <c r="F7" s="833"/>
      <c r="G7" s="838"/>
      <c r="H7" s="848"/>
      <c r="I7" s="848"/>
      <c r="J7" s="851"/>
      <c r="K7" s="823" t="s">
        <v>175</v>
      </c>
      <c r="L7" s="824"/>
      <c r="M7" s="824"/>
      <c r="N7" s="382"/>
      <c r="O7" s="382"/>
      <c r="P7" s="825"/>
      <c r="Q7" s="816">
        <f>ROUND(Q6/4*3,1)</f>
        <v>3.4</v>
      </c>
      <c r="R7" s="817"/>
      <c r="S7" s="821"/>
      <c r="T7" s="172"/>
      <c r="U7" s="172"/>
    </row>
    <row r="8" spans="1:22" s="6" customFormat="1" ht="14.25" customHeight="1">
      <c r="A8" s="827"/>
      <c r="B8" s="837"/>
      <c r="C8" s="838"/>
      <c r="D8" s="838"/>
      <c r="E8" s="841"/>
      <c r="F8" s="833"/>
      <c r="G8" s="838"/>
      <c r="H8" s="848"/>
      <c r="I8" s="848"/>
      <c r="J8" s="851"/>
      <c r="K8" s="823" t="s">
        <v>176</v>
      </c>
      <c r="L8" s="824"/>
      <c r="M8" s="824"/>
      <c r="N8" s="382"/>
      <c r="O8" s="382"/>
      <c r="P8" s="825"/>
      <c r="Q8" s="816">
        <f>ROUND(Q6/4*2,1)</f>
        <v>2.2999999999999998</v>
      </c>
      <c r="R8" s="817"/>
      <c r="S8" s="821"/>
      <c r="T8" s="172"/>
      <c r="U8" s="172"/>
    </row>
    <row r="9" spans="1:22" s="6" customFormat="1" ht="14.25" customHeight="1">
      <c r="A9" s="827"/>
      <c r="B9" s="837"/>
      <c r="C9" s="838"/>
      <c r="D9" s="838"/>
      <c r="E9" s="841"/>
      <c r="F9" s="833"/>
      <c r="G9" s="838"/>
      <c r="H9" s="848"/>
      <c r="I9" s="848"/>
      <c r="J9" s="851"/>
      <c r="K9" s="823" t="s">
        <v>177</v>
      </c>
      <c r="L9" s="824"/>
      <c r="M9" s="824"/>
      <c r="N9" s="382"/>
      <c r="O9" s="382"/>
      <c r="P9" s="825"/>
      <c r="Q9" s="816">
        <f>ROUND(Q6/4,1)</f>
        <v>1.1000000000000001</v>
      </c>
      <c r="R9" s="817"/>
      <c r="S9" s="821"/>
      <c r="T9" s="172"/>
      <c r="U9" s="172"/>
    </row>
    <row r="10" spans="1:22" s="6" customFormat="1" ht="14.25" customHeight="1" thickBot="1">
      <c r="A10" s="827"/>
      <c r="B10" s="837"/>
      <c r="C10" s="838"/>
      <c r="D10" s="838"/>
      <c r="E10" s="841"/>
      <c r="F10" s="834"/>
      <c r="G10" s="839"/>
      <c r="H10" s="849"/>
      <c r="I10" s="849"/>
      <c r="J10" s="851"/>
      <c r="K10" s="823" t="s">
        <v>178</v>
      </c>
      <c r="L10" s="824"/>
      <c r="M10" s="824"/>
      <c r="N10" s="382"/>
      <c r="O10" s="382"/>
      <c r="P10" s="825"/>
      <c r="Q10" s="816">
        <v>0</v>
      </c>
      <c r="R10" s="817"/>
      <c r="S10" s="822"/>
      <c r="T10" s="172"/>
      <c r="U10" s="172"/>
    </row>
    <row r="11" spans="1:22" s="6" customFormat="1" ht="14.25" customHeight="1">
      <c r="A11" s="827"/>
      <c r="B11" s="837"/>
      <c r="C11" s="838"/>
      <c r="D11" s="838"/>
      <c r="E11" s="841"/>
      <c r="F11" s="846" t="s">
        <v>198</v>
      </c>
      <c r="G11" s="836"/>
      <c r="H11" s="847"/>
      <c r="I11" s="847"/>
      <c r="J11" s="850">
        <f>Q11</f>
        <v>1.6</v>
      </c>
      <c r="K11" s="857" t="s">
        <v>179</v>
      </c>
      <c r="L11" s="858"/>
      <c r="M11" s="858"/>
      <c r="N11" s="858"/>
      <c r="O11" s="859"/>
      <c r="P11" s="175" t="s">
        <v>102</v>
      </c>
      <c r="Q11" s="816">
        <v>1.6</v>
      </c>
      <c r="R11" s="817"/>
      <c r="S11" s="818">
        <v>1.6</v>
      </c>
      <c r="T11" s="176" t="s">
        <v>180</v>
      </c>
      <c r="U11" s="172"/>
      <c r="V11" s="7"/>
    </row>
    <row r="12" spans="1:22" s="6" customFormat="1" ht="14.25" customHeight="1" thickBot="1">
      <c r="A12" s="827"/>
      <c r="B12" s="837"/>
      <c r="C12" s="838"/>
      <c r="D12" s="838"/>
      <c r="E12" s="841"/>
      <c r="F12" s="834"/>
      <c r="G12" s="839"/>
      <c r="H12" s="849"/>
      <c r="I12" s="849"/>
      <c r="J12" s="851"/>
      <c r="K12" s="860"/>
      <c r="L12" s="861"/>
      <c r="M12" s="861"/>
      <c r="N12" s="861"/>
      <c r="O12" s="862"/>
      <c r="P12" s="175" t="s">
        <v>103</v>
      </c>
      <c r="Q12" s="816">
        <v>0</v>
      </c>
      <c r="R12" s="817"/>
      <c r="S12" s="819"/>
      <c r="T12" s="178" t="s">
        <v>199</v>
      </c>
      <c r="U12" s="172"/>
      <c r="V12" s="7"/>
    </row>
    <row r="13" spans="1:22" s="6" customFormat="1" ht="14.25" customHeight="1">
      <c r="A13" s="827"/>
      <c r="B13" s="837"/>
      <c r="C13" s="838"/>
      <c r="D13" s="838"/>
      <c r="E13" s="841"/>
      <c r="F13" s="846" t="s">
        <v>200</v>
      </c>
      <c r="G13" s="836"/>
      <c r="H13" s="847"/>
      <c r="I13" s="847"/>
      <c r="J13" s="850">
        <f>Q13</f>
        <v>2.4</v>
      </c>
      <c r="K13" s="857" t="s">
        <v>44</v>
      </c>
      <c r="L13" s="858"/>
      <c r="M13" s="858"/>
      <c r="N13" s="858"/>
      <c r="O13" s="859"/>
      <c r="P13" s="175" t="s">
        <v>102</v>
      </c>
      <c r="Q13" s="816">
        <v>2.4</v>
      </c>
      <c r="R13" s="817"/>
      <c r="S13" s="822">
        <v>2.4</v>
      </c>
      <c r="T13" s="172"/>
      <c r="U13" s="172"/>
      <c r="V13" s="7"/>
    </row>
    <row r="14" spans="1:22" s="6" customFormat="1" ht="14.25" customHeight="1" thickBot="1">
      <c r="A14" s="827"/>
      <c r="B14" s="837"/>
      <c r="C14" s="838"/>
      <c r="D14" s="838"/>
      <c r="E14" s="841"/>
      <c r="F14" s="834"/>
      <c r="G14" s="839"/>
      <c r="H14" s="849"/>
      <c r="I14" s="849"/>
      <c r="J14" s="851"/>
      <c r="K14" s="860"/>
      <c r="L14" s="861"/>
      <c r="M14" s="861"/>
      <c r="N14" s="861"/>
      <c r="O14" s="862"/>
      <c r="P14" s="175" t="s">
        <v>103</v>
      </c>
      <c r="Q14" s="816">
        <v>0</v>
      </c>
      <c r="R14" s="817"/>
      <c r="S14" s="876"/>
      <c r="T14" s="172"/>
      <c r="U14" s="172"/>
      <c r="V14" s="7"/>
    </row>
    <row r="15" spans="1:22" s="6" customFormat="1" ht="14.25" customHeight="1">
      <c r="A15" s="827"/>
      <c r="B15" s="837"/>
      <c r="C15" s="838"/>
      <c r="D15" s="838"/>
      <c r="E15" s="841"/>
      <c r="F15" s="846" t="s">
        <v>315</v>
      </c>
      <c r="G15" s="836"/>
      <c r="H15" s="847"/>
      <c r="I15" s="847"/>
      <c r="J15" s="850">
        <f>Q15</f>
        <v>0.8</v>
      </c>
      <c r="K15" s="878" t="s">
        <v>45</v>
      </c>
      <c r="L15" s="879"/>
      <c r="M15" s="879"/>
      <c r="N15" s="879"/>
      <c r="O15" s="879"/>
      <c r="P15" s="880"/>
      <c r="Q15" s="816">
        <v>0.8</v>
      </c>
      <c r="R15" s="817"/>
      <c r="S15" s="818">
        <v>0.8</v>
      </c>
      <c r="T15" s="216" t="s">
        <v>308</v>
      </c>
      <c r="U15" s="172"/>
      <c r="V15" s="7"/>
    </row>
    <row r="16" spans="1:22" s="6" customFormat="1" ht="14.25" customHeight="1">
      <c r="A16" s="827"/>
      <c r="B16" s="837"/>
      <c r="C16" s="838"/>
      <c r="D16" s="838"/>
      <c r="E16" s="841"/>
      <c r="F16" s="877"/>
      <c r="G16" s="838"/>
      <c r="H16" s="848"/>
      <c r="I16" s="848"/>
      <c r="J16" s="851"/>
      <c r="K16" s="828" t="s">
        <v>46</v>
      </c>
      <c r="L16" s="829"/>
      <c r="M16" s="829"/>
      <c r="N16" s="829"/>
      <c r="O16" s="829"/>
      <c r="P16" s="882"/>
      <c r="Q16" s="816">
        <v>0.4</v>
      </c>
      <c r="R16" s="817"/>
      <c r="S16" s="818"/>
      <c r="T16" s="217" t="s">
        <v>309</v>
      </c>
      <c r="U16" s="172"/>
      <c r="V16" s="7"/>
    </row>
    <row r="17" spans="1:22" s="6" customFormat="1" ht="14.25" customHeight="1" thickBot="1">
      <c r="A17" s="827"/>
      <c r="B17" s="837"/>
      <c r="C17" s="838"/>
      <c r="D17" s="838"/>
      <c r="E17" s="841"/>
      <c r="F17" s="834"/>
      <c r="G17" s="839"/>
      <c r="H17" s="849"/>
      <c r="I17" s="849"/>
      <c r="J17" s="851"/>
      <c r="K17" s="883" t="s">
        <v>181</v>
      </c>
      <c r="L17" s="884"/>
      <c r="M17" s="884"/>
      <c r="N17" s="884"/>
      <c r="O17" s="884"/>
      <c r="P17" s="885"/>
      <c r="Q17" s="816">
        <v>0</v>
      </c>
      <c r="R17" s="817"/>
      <c r="S17" s="819"/>
      <c r="T17" s="218" t="s">
        <v>310</v>
      </c>
      <c r="U17" s="172"/>
      <c r="V17" s="7"/>
    </row>
    <row r="18" spans="1:22" s="6" customFormat="1" ht="14.25" customHeight="1">
      <c r="A18" s="827"/>
      <c r="B18" s="837"/>
      <c r="C18" s="838"/>
      <c r="D18" s="838"/>
      <c r="E18" s="841"/>
      <c r="F18" s="866" t="s">
        <v>47</v>
      </c>
      <c r="G18" s="867"/>
      <c r="H18" s="868"/>
      <c r="I18" s="868"/>
      <c r="J18" s="852">
        <f>Q18</f>
        <v>2.7</v>
      </c>
      <c r="K18" s="823" t="s">
        <v>182</v>
      </c>
      <c r="L18" s="824"/>
      <c r="M18" s="824"/>
      <c r="N18" s="382"/>
      <c r="O18" s="382"/>
      <c r="P18" s="825"/>
      <c r="Q18" s="855">
        <v>2.7</v>
      </c>
      <c r="R18" s="856"/>
      <c r="S18" s="821">
        <v>2</v>
      </c>
      <c r="T18" s="172"/>
      <c r="U18" s="172"/>
    </row>
    <row r="19" spans="1:22" s="6" customFormat="1" ht="14.25" customHeight="1">
      <c r="A19" s="827"/>
      <c r="B19" s="837"/>
      <c r="C19" s="838"/>
      <c r="D19" s="838"/>
      <c r="E19" s="841"/>
      <c r="F19" s="869"/>
      <c r="G19" s="870"/>
      <c r="H19" s="871"/>
      <c r="I19" s="871"/>
      <c r="J19" s="853"/>
      <c r="K19" s="823" t="s">
        <v>183</v>
      </c>
      <c r="L19" s="824"/>
      <c r="M19" s="824"/>
      <c r="N19" s="382"/>
      <c r="O19" s="382"/>
      <c r="P19" s="825"/>
      <c r="Q19" s="855">
        <f>ROUND(Q18/4*3,1)</f>
        <v>2</v>
      </c>
      <c r="R19" s="856"/>
      <c r="S19" s="821"/>
      <c r="T19" s="172"/>
      <c r="U19" s="172"/>
    </row>
    <row r="20" spans="1:22" s="6" customFormat="1" ht="14.25" customHeight="1">
      <c r="A20" s="833"/>
      <c r="B20" s="838"/>
      <c r="C20" s="838"/>
      <c r="D20" s="838"/>
      <c r="E20" s="842"/>
      <c r="F20" s="869"/>
      <c r="G20" s="870"/>
      <c r="H20" s="871"/>
      <c r="I20" s="871"/>
      <c r="J20" s="853"/>
      <c r="K20" s="823" t="s">
        <v>184</v>
      </c>
      <c r="L20" s="824"/>
      <c r="M20" s="824"/>
      <c r="N20" s="382"/>
      <c r="O20" s="382"/>
      <c r="P20" s="825"/>
      <c r="Q20" s="855">
        <f>ROUND(Q18/4*2,1)</f>
        <v>1.4</v>
      </c>
      <c r="R20" s="856"/>
      <c r="S20" s="821"/>
      <c r="T20" s="172"/>
      <c r="U20" s="172"/>
    </row>
    <row r="21" spans="1:22" s="6" customFormat="1" ht="14.25" customHeight="1">
      <c r="A21" s="833"/>
      <c r="B21" s="838"/>
      <c r="C21" s="838"/>
      <c r="D21" s="838"/>
      <c r="E21" s="842"/>
      <c r="F21" s="869"/>
      <c r="G21" s="870"/>
      <c r="H21" s="871"/>
      <c r="I21" s="871"/>
      <c r="J21" s="853"/>
      <c r="K21" s="823" t="s">
        <v>185</v>
      </c>
      <c r="L21" s="824"/>
      <c r="M21" s="824"/>
      <c r="N21" s="382"/>
      <c r="O21" s="382"/>
      <c r="P21" s="825"/>
      <c r="Q21" s="855">
        <f>ROUND(Q18/4,1)</f>
        <v>0.7</v>
      </c>
      <c r="R21" s="856"/>
      <c r="S21" s="821"/>
      <c r="T21" s="172"/>
      <c r="U21" s="172"/>
    </row>
    <row r="22" spans="1:22" s="6" customFormat="1" ht="14.25" customHeight="1" thickBot="1">
      <c r="A22" s="834"/>
      <c r="B22" s="839"/>
      <c r="C22" s="839"/>
      <c r="D22" s="839"/>
      <c r="E22" s="843"/>
      <c r="F22" s="872"/>
      <c r="G22" s="873"/>
      <c r="H22" s="874"/>
      <c r="I22" s="874"/>
      <c r="J22" s="854"/>
      <c r="K22" s="823" t="s">
        <v>186</v>
      </c>
      <c r="L22" s="824"/>
      <c r="M22" s="824"/>
      <c r="N22" s="382"/>
      <c r="O22" s="382"/>
      <c r="P22" s="825"/>
      <c r="Q22" s="855">
        <v>0</v>
      </c>
      <c r="R22" s="856"/>
      <c r="S22" s="881"/>
      <c r="T22" s="172"/>
      <c r="U22" s="172"/>
    </row>
    <row r="23" spans="1:22" s="6" customFormat="1" ht="14.25" customHeight="1" thickBot="1">
      <c r="A23" s="8"/>
      <c r="B23" s="8"/>
      <c r="C23" s="8"/>
      <c r="D23" s="8"/>
      <c r="E23" s="14"/>
      <c r="F23" s="8"/>
      <c r="G23" s="8"/>
      <c r="H23" s="9"/>
      <c r="I23" s="9"/>
      <c r="J23" s="15"/>
      <c r="K23" s="179"/>
      <c r="L23" s="179"/>
      <c r="M23" s="179"/>
      <c r="N23" s="180"/>
      <c r="O23" s="180"/>
      <c r="P23" s="180"/>
      <c r="Q23" s="16"/>
      <c r="R23" s="16"/>
      <c r="S23" s="886" t="s">
        <v>187</v>
      </c>
      <c r="T23" s="887"/>
      <c r="U23" s="888"/>
      <c r="V23" s="7"/>
    </row>
    <row r="24" spans="1:22" s="6" customFormat="1" ht="14.25" customHeight="1">
      <c r="A24" s="10"/>
      <c r="B24" s="10"/>
      <c r="C24" s="10"/>
      <c r="D24" s="10"/>
      <c r="E24" s="17"/>
      <c r="F24" s="10"/>
      <c r="G24" s="10"/>
      <c r="H24" s="11"/>
      <c r="I24" s="11"/>
      <c r="J24" s="18"/>
      <c r="K24" s="181"/>
      <c r="L24" s="181"/>
      <c r="M24" s="181"/>
      <c r="N24" s="174"/>
      <c r="O24" s="174"/>
      <c r="P24" s="174"/>
      <c r="Q24" s="889" t="s">
        <v>188</v>
      </c>
      <c r="R24" s="890"/>
      <c r="S24" s="211" t="s">
        <v>48</v>
      </c>
      <c r="T24" s="212" t="s">
        <v>49</v>
      </c>
      <c r="U24" s="213" t="s">
        <v>293</v>
      </c>
      <c r="V24" s="7"/>
    </row>
    <row r="25" spans="1:22" s="6" customFormat="1" ht="14.25" customHeight="1">
      <c r="A25" s="12"/>
      <c r="B25" s="12"/>
      <c r="C25" s="12"/>
      <c r="D25" s="12"/>
      <c r="E25" s="19"/>
      <c r="F25" s="12"/>
      <c r="G25" s="12"/>
      <c r="H25" s="13"/>
      <c r="I25" s="13"/>
      <c r="J25" s="20"/>
      <c r="K25" s="171"/>
      <c r="L25" s="171"/>
      <c r="M25" s="171"/>
      <c r="N25" s="177"/>
      <c r="O25" s="177"/>
      <c r="P25" s="177"/>
      <c r="Q25" s="891" t="s">
        <v>238</v>
      </c>
      <c r="R25" s="892"/>
      <c r="S25" s="182" t="s">
        <v>50</v>
      </c>
      <c r="T25" s="183" t="s">
        <v>51</v>
      </c>
      <c r="U25" s="184" t="s">
        <v>0</v>
      </c>
      <c r="V25" s="7"/>
    </row>
    <row r="26" spans="1:22" s="6" customFormat="1" ht="14.25" customHeight="1">
      <c r="A26" s="832" t="s">
        <v>189</v>
      </c>
      <c r="B26" s="835" t="s">
        <v>190</v>
      </c>
      <c r="C26" s="836"/>
      <c r="D26" s="836"/>
      <c r="E26" s="840">
        <f>SUM(J26:J36)</f>
        <v>6</v>
      </c>
      <c r="F26" s="846" t="s">
        <v>52</v>
      </c>
      <c r="G26" s="836"/>
      <c r="H26" s="847"/>
      <c r="I26" s="847"/>
      <c r="J26" s="893">
        <f>Q26</f>
        <v>3</v>
      </c>
      <c r="K26" s="823" t="s">
        <v>174</v>
      </c>
      <c r="L26" s="824"/>
      <c r="M26" s="824"/>
      <c r="N26" s="382"/>
      <c r="O26" s="382"/>
      <c r="P26" s="825"/>
      <c r="Q26" s="816">
        <v>3</v>
      </c>
      <c r="R26" s="817"/>
      <c r="S26" s="895">
        <v>2.2999999999999998</v>
      </c>
      <c r="T26" s="896">
        <v>1.5</v>
      </c>
      <c r="U26" s="897">
        <v>3</v>
      </c>
      <c r="V26" s="7"/>
    </row>
    <row r="27" spans="1:22" s="6" customFormat="1" ht="14.25" customHeight="1">
      <c r="A27" s="827"/>
      <c r="B27" s="837"/>
      <c r="C27" s="838"/>
      <c r="D27" s="838"/>
      <c r="E27" s="841"/>
      <c r="F27" s="833"/>
      <c r="G27" s="838"/>
      <c r="H27" s="848"/>
      <c r="I27" s="848"/>
      <c r="J27" s="894"/>
      <c r="K27" s="823" t="s">
        <v>175</v>
      </c>
      <c r="L27" s="824"/>
      <c r="M27" s="824"/>
      <c r="N27" s="382"/>
      <c r="O27" s="382"/>
      <c r="P27" s="825"/>
      <c r="Q27" s="816">
        <f>ROUND(Q26/4*3,1)</f>
        <v>2.2999999999999998</v>
      </c>
      <c r="R27" s="817"/>
      <c r="S27" s="895"/>
      <c r="T27" s="896"/>
      <c r="U27" s="897"/>
      <c r="V27" s="7"/>
    </row>
    <row r="28" spans="1:22" s="6" customFormat="1" ht="14.25" customHeight="1">
      <c r="A28" s="827"/>
      <c r="B28" s="837"/>
      <c r="C28" s="838"/>
      <c r="D28" s="838"/>
      <c r="E28" s="841"/>
      <c r="F28" s="833"/>
      <c r="G28" s="838"/>
      <c r="H28" s="848"/>
      <c r="I28" s="848"/>
      <c r="J28" s="894"/>
      <c r="K28" s="823" t="s">
        <v>176</v>
      </c>
      <c r="L28" s="824"/>
      <c r="M28" s="824"/>
      <c r="N28" s="382"/>
      <c r="O28" s="382"/>
      <c r="P28" s="825"/>
      <c r="Q28" s="816">
        <f>ROUND(Q26/4*2,1)</f>
        <v>1.5</v>
      </c>
      <c r="R28" s="817"/>
      <c r="S28" s="895"/>
      <c r="T28" s="896"/>
      <c r="U28" s="897"/>
      <c r="V28" s="7"/>
    </row>
    <row r="29" spans="1:22" s="6" customFormat="1" ht="14.25" customHeight="1">
      <c r="A29" s="827"/>
      <c r="B29" s="837"/>
      <c r="C29" s="838"/>
      <c r="D29" s="838"/>
      <c r="E29" s="841"/>
      <c r="F29" s="833"/>
      <c r="G29" s="838"/>
      <c r="H29" s="848"/>
      <c r="I29" s="848"/>
      <c r="J29" s="894"/>
      <c r="K29" s="823" t="s">
        <v>177</v>
      </c>
      <c r="L29" s="824"/>
      <c r="M29" s="824"/>
      <c r="N29" s="382"/>
      <c r="O29" s="382"/>
      <c r="P29" s="825"/>
      <c r="Q29" s="816">
        <f>ROUND(Q26/4,1)</f>
        <v>0.8</v>
      </c>
      <c r="R29" s="817"/>
      <c r="S29" s="895"/>
      <c r="T29" s="896"/>
      <c r="U29" s="897"/>
      <c r="V29" s="7"/>
    </row>
    <row r="30" spans="1:22" s="6" customFormat="1" ht="14.25" customHeight="1">
      <c r="A30" s="827"/>
      <c r="B30" s="837"/>
      <c r="C30" s="838"/>
      <c r="D30" s="838"/>
      <c r="E30" s="841"/>
      <c r="F30" s="834"/>
      <c r="G30" s="839"/>
      <c r="H30" s="849"/>
      <c r="I30" s="849"/>
      <c r="J30" s="894"/>
      <c r="K30" s="823" t="s">
        <v>178</v>
      </c>
      <c r="L30" s="824"/>
      <c r="M30" s="824"/>
      <c r="N30" s="382"/>
      <c r="O30" s="382"/>
      <c r="P30" s="825"/>
      <c r="Q30" s="816">
        <v>0</v>
      </c>
      <c r="R30" s="817"/>
      <c r="S30" s="895"/>
      <c r="T30" s="896"/>
      <c r="U30" s="897"/>
      <c r="V30" s="7"/>
    </row>
    <row r="31" spans="1:22" s="6" customFormat="1" ht="14.25" customHeight="1">
      <c r="A31" s="827"/>
      <c r="B31" s="837"/>
      <c r="C31" s="838"/>
      <c r="D31" s="838"/>
      <c r="E31" s="841"/>
      <c r="F31" s="846" t="s">
        <v>53</v>
      </c>
      <c r="G31" s="836"/>
      <c r="H31" s="847"/>
      <c r="I31" s="847"/>
      <c r="J31" s="893">
        <f>Q31</f>
        <v>1.5</v>
      </c>
      <c r="K31" s="828" t="s">
        <v>191</v>
      </c>
      <c r="L31" s="829"/>
      <c r="M31" s="829"/>
      <c r="N31" s="864"/>
      <c r="O31" s="864"/>
      <c r="P31" s="865"/>
      <c r="Q31" s="816">
        <v>1.5</v>
      </c>
      <c r="R31" s="817"/>
      <c r="S31" s="895">
        <v>0.8</v>
      </c>
      <c r="T31" s="896">
        <v>0</v>
      </c>
      <c r="U31" s="897">
        <v>1.5</v>
      </c>
      <c r="V31" s="7"/>
    </row>
    <row r="32" spans="1:22" s="6" customFormat="1" ht="14.25" customHeight="1">
      <c r="A32" s="827"/>
      <c r="B32" s="837"/>
      <c r="C32" s="838"/>
      <c r="D32" s="838"/>
      <c r="E32" s="841"/>
      <c r="F32" s="833"/>
      <c r="G32" s="838"/>
      <c r="H32" s="848"/>
      <c r="I32" s="848"/>
      <c r="J32" s="899"/>
      <c r="K32" s="828" t="s">
        <v>192</v>
      </c>
      <c r="L32" s="829"/>
      <c r="M32" s="829"/>
      <c r="N32" s="864"/>
      <c r="O32" s="864"/>
      <c r="P32" s="865"/>
      <c r="Q32" s="816">
        <f>ROUND(Q31/2,1)</f>
        <v>0.8</v>
      </c>
      <c r="R32" s="817"/>
      <c r="S32" s="895"/>
      <c r="T32" s="896"/>
      <c r="U32" s="897"/>
      <c r="V32" s="7"/>
    </row>
    <row r="33" spans="1:22" s="6" customFormat="1" ht="14.25" customHeight="1">
      <c r="A33" s="827"/>
      <c r="B33" s="837"/>
      <c r="C33" s="838"/>
      <c r="D33" s="838"/>
      <c r="E33" s="841"/>
      <c r="F33" s="834"/>
      <c r="G33" s="839"/>
      <c r="H33" s="849"/>
      <c r="I33" s="849"/>
      <c r="J33" s="899"/>
      <c r="K33" s="898" t="s">
        <v>193</v>
      </c>
      <c r="L33" s="863"/>
      <c r="M33" s="863"/>
      <c r="N33" s="864"/>
      <c r="O33" s="864"/>
      <c r="P33" s="865"/>
      <c r="Q33" s="816">
        <v>0</v>
      </c>
      <c r="R33" s="817"/>
      <c r="S33" s="895"/>
      <c r="T33" s="896"/>
      <c r="U33" s="897"/>
      <c r="V33" s="7"/>
    </row>
    <row r="34" spans="1:22" s="6" customFormat="1" ht="14.25" customHeight="1">
      <c r="A34" s="827"/>
      <c r="B34" s="837"/>
      <c r="C34" s="838"/>
      <c r="D34" s="838"/>
      <c r="E34" s="841"/>
      <c r="F34" s="846" t="s">
        <v>194</v>
      </c>
      <c r="G34" s="836"/>
      <c r="H34" s="847"/>
      <c r="I34" s="847"/>
      <c r="J34" s="893">
        <f>Q34</f>
        <v>1.5</v>
      </c>
      <c r="K34" s="828" t="s">
        <v>206</v>
      </c>
      <c r="L34" s="829"/>
      <c r="M34" s="829"/>
      <c r="N34" s="829"/>
      <c r="O34" s="829"/>
      <c r="P34" s="882"/>
      <c r="Q34" s="816">
        <v>1.5</v>
      </c>
      <c r="R34" s="817"/>
      <c r="S34" s="895">
        <v>0.8</v>
      </c>
      <c r="T34" s="896">
        <v>1.5</v>
      </c>
      <c r="U34" s="897">
        <v>1.5</v>
      </c>
      <c r="V34" s="7"/>
    </row>
    <row r="35" spans="1:22" s="6" customFormat="1" ht="14.25" customHeight="1">
      <c r="A35" s="827"/>
      <c r="B35" s="837"/>
      <c r="C35" s="838"/>
      <c r="D35" s="838"/>
      <c r="E35" s="841"/>
      <c r="F35" s="877"/>
      <c r="G35" s="838"/>
      <c r="H35" s="848"/>
      <c r="I35" s="848"/>
      <c r="J35" s="899"/>
      <c r="K35" s="828" t="s">
        <v>207</v>
      </c>
      <c r="L35" s="829"/>
      <c r="M35" s="829"/>
      <c r="N35" s="829"/>
      <c r="O35" s="829"/>
      <c r="P35" s="882"/>
      <c r="Q35" s="816">
        <f>ROUND(Q34/2,1)</f>
        <v>0.8</v>
      </c>
      <c r="R35" s="817"/>
      <c r="S35" s="895"/>
      <c r="T35" s="896"/>
      <c r="U35" s="897"/>
      <c r="V35" s="7"/>
    </row>
    <row r="36" spans="1:22" s="6" customFormat="1" ht="14.25" customHeight="1" thickBot="1">
      <c r="A36" s="827"/>
      <c r="B36" s="837"/>
      <c r="C36" s="838"/>
      <c r="D36" s="838"/>
      <c r="E36" s="841"/>
      <c r="F36" s="834"/>
      <c r="G36" s="839"/>
      <c r="H36" s="849"/>
      <c r="I36" s="849"/>
      <c r="J36" s="899"/>
      <c r="K36" s="898" t="s">
        <v>54</v>
      </c>
      <c r="L36" s="863"/>
      <c r="M36" s="863"/>
      <c r="N36" s="864"/>
      <c r="O36" s="864"/>
      <c r="P36" s="865"/>
      <c r="Q36" s="816">
        <v>0</v>
      </c>
      <c r="R36" s="817"/>
      <c r="S36" s="907"/>
      <c r="T36" s="908"/>
      <c r="U36" s="909"/>
      <c r="V36" s="7"/>
    </row>
    <row r="37" spans="1:22" s="6" customFormat="1" ht="13.5" customHeight="1">
      <c r="A37" s="900" t="s">
        <v>166</v>
      </c>
      <c r="B37" s="900"/>
      <c r="C37" s="900"/>
      <c r="D37" s="900"/>
      <c r="E37" s="900"/>
      <c r="F37" s="901">
        <f>SUM(J4:J36)</f>
        <v>30</v>
      </c>
      <c r="G37" s="902"/>
      <c r="H37" s="902"/>
      <c r="I37" s="902"/>
      <c r="J37" s="903"/>
      <c r="K37" s="904"/>
      <c r="L37" s="904"/>
      <c r="M37" s="904"/>
      <c r="N37" s="904"/>
      <c r="O37" s="904"/>
      <c r="P37" s="904"/>
      <c r="Q37" s="905"/>
      <c r="R37" s="906"/>
      <c r="S37" s="173"/>
      <c r="T37" s="172"/>
      <c r="U37" s="172"/>
      <c r="V37" s="7"/>
    </row>
    <row r="38" spans="1:22" ht="10.5" customHeight="1"/>
    <row r="39" spans="1:22" ht="10.5" customHeight="1"/>
    <row r="40" spans="1:22" ht="10.5" customHeight="1"/>
    <row r="41" spans="1:22" ht="10.5" customHeight="1"/>
    <row r="42" spans="1:22" ht="10.5" customHeight="1"/>
    <row r="43" spans="1:22" ht="10.5" customHeight="1"/>
    <row r="44" spans="1:22" ht="10.5" customHeight="1"/>
    <row r="45" spans="1:22" ht="10.5" customHeight="1"/>
    <row r="46" spans="1:22" ht="10.5" customHeight="1"/>
    <row r="47" spans="1:22" ht="10.5" customHeight="1"/>
    <row r="48" spans="1:22" ht="10.5" customHeight="1"/>
    <row r="49" ht="10.5" customHeight="1"/>
    <row r="50" ht="10.5" customHeight="1"/>
    <row r="51" ht="10.5" customHeight="1"/>
    <row r="52" ht="10.5" customHeight="1"/>
    <row r="53" ht="10.5" customHeight="1"/>
    <row r="54" ht="10.5" customHeight="1"/>
    <row r="55" ht="10.5" customHeight="1"/>
    <row r="56" ht="10.5" customHeight="1"/>
    <row r="57" ht="10.5" customHeight="1"/>
    <row r="58" ht="10.5" customHeight="1"/>
    <row r="59" ht="10.5" customHeight="1"/>
    <row r="60" ht="10.5" customHeight="1"/>
    <row r="61" ht="10.5" customHeight="1"/>
    <row r="62" ht="10.5" customHeight="1"/>
    <row r="63" ht="10.5" customHeight="1"/>
    <row r="64" ht="10.5" customHeight="1"/>
    <row r="65" ht="10.5" customHeight="1"/>
    <row r="66" ht="10.5" customHeight="1"/>
    <row r="67" ht="10.5" customHeight="1"/>
    <row r="68" ht="10.5" customHeight="1"/>
    <row r="69" ht="10.5" customHeight="1"/>
    <row r="70" ht="10.5" customHeight="1"/>
    <row r="71" ht="10.5" customHeight="1"/>
    <row r="72" ht="10.5" customHeight="1"/>
    <row r="73" ht="10.5" customHeight="1"/>
    <row r="74" ht="10.5" customHeight="1"/>
    <row r="75" ht="10.5" customHeight="1"/>
    <row r="76" ht="10.5" customHeight="1"/>
    <row r="77" ht="10.5" customHeight="1"/>
    <row r="78" ht="10.5" customHeight="1"/>
    <row r="79" ht="10.5" customHeight="1"/>
    <row r="80"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15" t="s">
        <v>239</v>
      </c>
    </row>
    <row r="179" spans="6:6" ht="10.5" customHeight="1">
      <c r="F179" s="115" t="s">
        <v>55</v>
      </c>
    </row>
    <row r="180" spans="6:6" ht="10.5" customHeight="1">
      <c r="F180" s="115" t="s">
        <v>56</v>
      </c>
    </row>
    <row r="181" spans="6:6" ht="10.5" customHeight="1">
      <c r="F181" s="115" t="s">
        <v>57</v>
      </c>
    </row>
    <row r="182" spans="6:6" ht="10.5" customHeight="1">
      <c r="F182" s="115" t="s">
        <v>58</v>
      </c>
    </row>
    <row r="183" spans="6:6" ht="10.5" customHeight="1">
      <c r="F183" s="115" t="s">
        <v>59</v>
      </c>
    </row>
    <row r="184" spans="6:6" ht="10.5" customHeight="1">
      <c r="F184" s="115" t="s">
        <v>60</v>
      </c>
    </row>
    <row r="185" spans="6:6" ht="10.5" customHeight="1">
      <c r="F185" s="115" t="s">
        <v>61</v>
      </c>
    </row>
    <row r="186" spans="6:6" ht="10.5" customHeight="1">
      <c r="F186" s="115" t="s">
        <v>62</v>
      </c>
    </row>
    <row r="187" spans="6:6" ht="10.5" customHeight="1">
      <c r="F187" s="115" t="s">
        <v>63</v>
      </c>
    </row>
    <row r="188" spans="6:6" ht="10.5" customHeight="1">
      <c r="F188" s="115" t="s">
        <v>64</v>
      </c>
    </row>
    <row r="189" spans="6:6" ht="10.5" customHeight="1">
      <c r="F189" s="115" t="s">
        <v>65</v>
      </c>
    </row>
    <row r="190" spans="6:6" ht="10.5" customHeight="1">
      <c r="F190" s="115" t="s">
        <v>66</v>
      </c>
    </row>
    <row r="191" spans="6:6" ht="10.5" customHeight="1">
      <c r="F191" s="115" t="s">
        <v>67</v>
      </c>
    </row>
    <row r="192" spans="6:6" ht="10.5" customHeight="1">
      <c r="F192" s="115" t="s">
        <v>68</v>
      </c>
    </row>
    <row r="193" spans="6:6" ht="10.5" customHeight="1">
      <c r="F193" s="115" t="s">
        <v>69</v>
      </c>
    </row>
    <row r="194" spans="6:6" ht="10.5" customHeight="1">
      <c r="F194" s="115" t="s">
        <v>70</v>
      </c>
    </row>
    <row r="195" spans="6:6" ht="10.5" customHeight="1">
      <c r="F195" s="115" t="s">
        <v>71</v>
      </c>
    </row>
    <row r="196" spans="6:6" ht="10.5" customHeight="1">
      <c r="F196" s="115" t="s">
        <v>72</v>
      </c>
    </row>
    <row r="197" spans="6:6" ht="10.5" customHeight="1">
      <c r="F197" s="115" t="s">
        <v>73</v>
      </c>
    </row>
    <row r="198" spans="6:6" ht="10.5" customHeight="1">
      <c r="F198" s="115" t="s">
        <v>74</v>
      </c>
    </row>
    <row r="199" spans="6:6" ht="10.5" customHeight="1">
      <c r="F199" s="115" t="s">
        <v>75</v>
      </c>
    </row>
    <row r="200" spans="6:6" ht="10.5" customHeight="1">
      <c r="F200" s="115" t="s">
        <v>76</v>
      </c>
    </row>
    <row r="201" spans="6:6" ht="10.5" customHeight="1">
      <c r="F201" s="115" t="s">
        <v>77</v>
      </c>
    </row>
    <row r="202" spans="6:6" ht="10.5" customHeight="1">
      <c r="F202" s="115" t="s">
        <v>78</v>
      </c>
    </row>
    <row r="203" spans="6:6" ht="10.5" customHeight="1">
      <c r="F203" s="115" t="s">
        <v>79</v>
      </c>
    </row>
    <row r="204" spans="6:6" ht="10.5" customHeight="1">
      <c r="F204" s="115" t="s">
        <v>80</v>
      </c>
    </row>
    <row r="205" spans="6:6" ht="10.5" customHeight="1">
      <c r="F205" s="115" t="s">
        <v>81</v>
      </c>
    </row>
    <row r="206" spans="6:6" ht="10.5" customHeight="1">
      <c r="F206" s="116" t="s">
        <v>82</v>
      </c>
    </row>
    <row r="207" spans="6:6" ht="10.5" customHeight="1">
      <c r="F207" s="116" t="s">
        <v>83</v>
      </c>
    </row>
    <row r="208" spans="6:6" ht="10.5" customHeight="1">
      <c r="F208" s="116" t="s">
        <v>84</v>
      </c>
    </row>
    <row r="209" spans="6:6" ht="10.5" customHeight="1">
      <c r="F209" s="116" t="s">
        <v>85</v>
      </c>
    </row>
    <row r="210" spans="6:6" ht="10.5" customHeight="1">
      <c r="F210" s="116" t="s">
        <v>86</v>
      </c>
    </row>
    <row r="211" spans="6:6" ht="10.5" customHeight="1">
      <c r="F211" s="116" t="s">
        <v>87</v>
      </c>
    </row>
    <row r="212" spans="6:6" ht="10.5" customHeight="1">
      <c r="F212" s="116" t="s">
        <v>88</v>
      </c>
    </row>
    <row r="213" spans="6:6" ht="10.5" customHeight="1">
      <c r="F213" s="116" t="s">
        <v>89</v>
      </c>
    </row>
    <row r="214" spans="6:6" ht="10.5" customHeight="1">
      <c r="F214" s="116" t="s">
        <v>90</v>
      </c>
    </row>
    <row r="215" spans="6:6" ht="10.5" customHeight="1">
      <c r="F215" s="116" t="s">
        <v>91</v>
      </c>
    </row>
    <row r="216" spans="6:6" ht="10.5" customHeight="1">
      <c r="F216" s="116" t="s">
        <v>92</v>
      </c>
    </row>
    <row r="217" spans="6:6" ht="10.5" customHeight="1">
      <c r="F217" s="116" t="s">
        <v>93</v>
      </c>
    </row>
    <row r="218" spans="6:6" ht="10.5" customHeight="1">
      <c r="F218" s="116" t="s">
        <v>199</v>
      </c>
    </row>
    <row r="219" spans="6:6" ht="10.5" customHeight="1">
      <c r="F219" s="116" t="s">
        <v>94</v>
      </c>
    </row>
    <row r="220" spans="6:6" ht="10.5" customHeight="1">
      <c r="F220" s="116" t="s">
        <v>95</v>
      </c>
    </row>
    <row r="221" spans="6:6" ht="10.5" customHeight="1">
      <c r="F221" s="116" t="s">
        <v>96</v>
      </c>
    </row>
    <row r="222" spans="6:6" ht="10.5" customHeight="1">
      <c r="F222" s="116" t="s">
        <v>97</v>
      </c>
    </row>
    <row r="223" spans="6:6" ht="10.5" customHeight="1">
      <c r="F223" s="116" t="s">
        <v>98</v>
      </c>
    </row>
    <row r="224" spans="6:6" ht="10.5" customHeight="1">
      <c r="F224" s="116" t="s">
        <v>99</v>
      </c>
    </row>
    <row r="225" spans="6:6" ht="10.5" customHeight="1">
      <c r="F225" s="116" t="s">
        <v>100</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xr:uid="{00000000-0002-0000-1500-000000000000}">
      <formula1>$F$178:$F$225</formula1>
    </dataValidation>
    <dataValidation type="list" allowBlank="1" showInputMessage="1" showErrorMessage="1" sqref="S13:S14" xr:uid="{00000000-0002-0000-1500-000001000000}">
      <formula1>$Q$13:$Q$14</formula1>
    </dataValidation>
    <dataValidation type="list" allowBlank="1" showInputMessage="1" showErrorMessage="1" sqref="S15:S17" xr:uid="{00000000-0002-0000-1500-000002000000}">
      <formula1>$Q$15:$Q$17</formula1>
    </dataValidation>
    <dataValidation type="list" allowBlank="1" showInputMessage="1" showErrorMessage="1" sqref="S6:S10" xr:uid="{00000000-0002-0000-1500-000003000000}">
      <formula1>$Q$6:$Q$10</formula1>
    </dataValidation>
    <dataValidation type="list" allowBlank="1" showInputMessage="1" showErrorMessage="1" sqref="S11:S12" xr:uid="{00000000-0002-0000-1500-000004000000}">
      <formula1>$Q$11:$Q$12</formula1>
    </dataValidation>
    <dataValidation type="list" allowBlank="1" showInputMessage="1" showErrorMessage="1" sqref="S18:S22" xr:uid="{00000000-0002-0000-1500-000005000000}">
      <formula1>$Q$18:$Q$22</formula1>
    </dataValidation>
    <dataValidation type="list" allowBlank="1" showInputMessage="1" showErrorMessage="1" sqref="S31:U33" xr:uid="{00000000-0002-0000-1500-000006000000}">
      <formula1>$Q$31:$Q$33</formula1>
    </dataValidation>
    <dataValidation type="list" allowBlank="1" showInputMessage="1" showErrorMessage="1" sqref="S26:U30" xr:uid="{00000000-0002-0000-1500-000007000000}">
      <formula1>$Q$26:$Q$30</formula1>
    </dataValidation>
    <dataValidation type="list" allowBlank="1" showInputMessage="1" showErrorMessage="1" sqref="S34:U36" xr:uid="{00000000-0002-0000-1500-000008000000}">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indexed="13"/>
    <pageSetUpPr fitToPage="1"/>
  </sheetPr>
  <dimension ref="A1:J13"/>
  <sheetViews>
    <sheetView view="pageBreakPreview" zoomScale="95" zoomScaleNormal="100" zoomScaleSheetLayoutView="95" workbookViewId="0">
      <selection sqref="A1:D1"/>
    </sheetView>
  </sheetViews>
  <sheetFormatPr defaultRowHeight="13.5"/>
  <cols>
    <col min="1" max="1" width="19.375" style="21" customWidth="1"/>
    <col min="2" max="2" width="17.5" style="21" customWidth="1"/>
    <col min="3" max="3" width="8.75" style="21" customWidth="1"/>
    <col min="4" max="4" width="19.375" style="21" customWidth="1"/>
    <col min="5" max="5" width="21.25" style="21" customWidth="1"/>
    <col min="6" max="6" width="5" style="21" customWidth="1"/>
    <col min="7" max="16384" width="9" style="21"/>
  </cols>
  <sheetData>
    <row r="1" spans="1:10" s="1" customFormat="1" ht="13.5" customHeight="1">
      <c r="A1" s="729" t="s">
        <v>282</v>
      </c>
      <c r="B1" s="729"/>
      <c r="C1" s="729"/>
      <c r="D1" s="729"/>
    </row>
    <row r="2" spans="1:10" ht="22.5" customHeight="1">
      <c r="A2" s="752" t="s">
        <v>351</v>
      </c>
      <c r="B2" s="752"/>
      <c r="C2" s="752"/>
      <c r="D2" s="752"/>
      <c r="E2" s="752"/>
      <c r="F2" s="752"/>
      <c r="G2" s="32"/>
    </row>
    <row r="3" spans="1:10" ht="16.5" customHeight="1">
      <c r="C3" s="744"/>
      <c r="D3" s="744"/>
      <c r="E3" s="744"/>
      <c r="F3" s="744"/>
    </row>
    <row r="4" spans="1:10" ht="16.5" customHeight="1">
      <c r="B4" s="34"/>
      <c r="C4" s="34" t="s">
        <v>34</v>
      </c>
      <c r="D4" s="744" t="s">
        <v>229</v>
      </c>
      <c r="E4" s="744"/>
      <c r="J4" s="187"/>
    </row>
    <row r="5" spans="1:10" ht="16.5" customHeight="1">
      <c r="B5" s="34"/>
      <c r="C5" s="34" t="s">
        <v>35</v>
      </c>
      <c r="D5" s="744" t="s">
        <v>227</v>
      </c>
      <c r="E5" s="744"/>
    </row>
    <row r="6" spans="1:10" ht="16.5" customHeight="1">
      <c r="B6" s="34"/>
      <c r="C6" s="34" t="s">
        <v>36</v>
      </c>
      <c r="D6" s="744" t="s">
        <v>228</v>
      </c>
      <c r="E6" s="744"/>
      <c r="F6" s="187"/>
    </row>
    <row r="7" spans="1:10">
      <c r="A7" s="734"/>
      <c r="B7" s="734"/>
      <c r="C7" s="734"/>
      <c r="D7" s="734"/>
      <c r="E7" s="734"/>
      <c r="F7" s="734"/>
    </row>
    <row r="8" spans="1:10" ht="27" customHeight="1">
      <c r="A8" s="33" t="s">
        <v>347</v>
      </c>
      <c r="B8" s="745" t="s">
        <v>321</v>
      </c>
      <c r="C8" s="746"/>
      <c r="D8" s="33" t="s">
        <v>348</v>
      </c>
      <c r="E8" s="717" t="s">
        <v>352</v>
      </c>
      <c r="F8" s="718"/>
    </row>
    <row r="9" spans="1:10" ht="37.5" customHeight="1">
      <c r="A9" s="747" t="s">
        <v>393</v>
      </c>
      <c r="B9" s="748"/>
      <c r="C9" s="748"/>
      <c r="D9" s="748"/>
      <c r="E9" s="748"/>
      <c r="F9" s="749"/>
    </row>
    <row r="10" spans="1:10" ht="300" customHeight="1">
      <c r="A10" s="741"/>
      <c r="B10" s="742"/>
      <c r="C10" s="742"/>
      <c r="D10" s="742"/>
      <c r="E10" s="742"/>
      <c r="F10" s="743"/>
    </row>
    <row r="11" spans="1:10" ht="30" customHeight="1">
      <c r="A11" s="738" t="s">
        <v>349</v>
      </c>
      <c r="B11" s="739"/>
      <c r="C11" s="739"/>
      <c r="D11" s="739"/>
      <c r="E11" s="739"/>
      <c r="F11" s="740"/>
    </row>
    <row r="12" spans="1:10" ht="299.25" customHeight="1">
      <c r="A12" s="741"/>
      <c r="B12" s="742"/>
      <c r="C12" s="742"/>
      <c r="D12" s="742"/>
      <c r="E12" s="742"/>
      <c r="F12" s="743"/>
    </row>
    <row r="13" spans="1:10">
      <c r="A13" s="232" t="s">
        <v>350</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indexed="13"/>
    <pageSetUpPr fitToPage="1"/>
  </sheetPr>
  <dimension ref="A1:G36"/>
  <sheetViews>
    <sheetView view="pageBreakPreview" zoomScale="70" zoomScaleNormal="100" zoomScaleSheetLayoutView="70" workbookViewId="0">
      <selection sqref="A1:D1"/>
    </sheetView>
  </sheetViews>
  <sheetFormatPr defaultRowHeight="13.5"/>
  <cols>
    <col min="1" max="1" width="19.375" style="21" customWidth="1"/>
    <col min="2" max="2" width="17.5" style="21" customWidth="1"/>
    <col min="3" max="3" width="8.75" style="21" customWidth="1"/>
    <col min="4" max="4" width="19.375" style="21" customWidth="1"/>
    <col min="5" max="5" width="21.25" style="21" customWidth="1"/>
    <col min="6" max="6" width="5" style="21" customWidth="1"/>
    <col min="7" max="16384" width="9" style="21"/>
  </cols>
  <sheetData>
    <row r="1" spans="1:7" s="1" customFormat="1" ht="13.5" customHeight="1">
      <c r="A1" s="729" t="s">
        <v>282</v>
      </c>
      <c r="B1" s="729"/>
      <c r="C1" s="729"/>
      <c r="D1" s="729"/>
    </row>
    <row r="2" spans="1:7" ht="22.5" customHeight="1">
      <c r="A2" s="752" t="s">
        <v>351</v>
      </c>
      <c r="B2" s="752"/>
      <c r="C2" s="752"/>
      <c r="D2" s="752"/>
      <c r="E2" s="752"/>
      <c r="F2" s="752"/>
      <c r="G2" s="32"/>
    </row>
    <row r="3" spans="1:7" ht="22.5" customHeight="1">
      <c r="A3" s="234"/>
      <c r="B3" s="234"/>
      <c r="C3" s="234"/>
      <c r="D3" s="234"/>
      <c r="E3" s="234"/>
      <c r="F3" s="234"/>
      <c r="G3" s="32"/>
    </row>
    <row r="4" spans="1:7" ht="22.5" customHeight="1">
      <c r="A4" s="234"/>
      <c r="B4" s="234"/>
      <c r="C4" s="234"/>
      <c r="D4" s="234"/>
      <c r="E4" s="234"/>
      <c r="F4" s="234"/>
      <c r="G4" s="32"/>
    </row>
    <row r="5" spans="1:7" ht="22.5" customHeight="1">
      <c r="A5" s="234"/>
      <c r="B5" s="234"/>
      <c r="C5" s="234"/>
      <c r="D5" s="234"/>
      <c r="E5" s="234"/>
      <c r="F5" s="234"/>
      <c r="G5" s="32"/>
    </row>
    <row r="6" spans="1:7" ht="22.5" customHeight="1">
      <c r="A6" s="234"/>
      <c r="B6" s="234"/>
      <c r="C6" s="234"/>
      <c r="D6" s="234"/>
      <c r="E6" s="234"/>
      <c r="F6" s="234"/>
      <c r="G6" s="32"/>
    </row>
    <row r="7" spans="1:7" ht="22.5" customHeight="1">
      <c r="A7" s="234"/>
      <c r="B7" s="234"/>
      <c r="C7" s="234"/>
      <c r="D7" s="234"/>
      <c r="E7" s="234"/>
      <c r="F7" s="234"/>
      <c r="G7" s="32"/>
    </row>
    <row r="8" spans="1:7" ht="22.5" customHeight="1">
      <c r="A8" s="234"/>
      <c r="B8" s="234"/>
      <c r="C8" s="234"/>
      <c r="D8" s="234"/>
      <c r="E8" s="234"/>
      <c r="F8" s="234"/>
      <c r="G8" s="32"/>
    </row>
    <row r="9" spans="1:7" ht="22.5" customHeight="1">
      <c r="A9" s="234"/>
      <c r="B9" s="234"/>
      <c r="C9" s="234"/>
      <c r="D9" s="234"/>
      <c r="E9" s="234"/>
      <c r="F9" s="234"/>
      <c r="G9" s="32"/>
    </row>
    <row r="10" spans="1:7" ht="22.5" customHeight="1">
      <c r="A10" s="234"/>
      <c r="B10" s="234"/>
      <c r="C10" s="234"/>
      <c r="D10" s="234"/>
      <c r="E10" s="234"/>
      <c r="F10" s="234"/>
      <c r="G10" s="32"/>
    </row>
    <row r="11" spans="1:7" ht="22.5" customHeight="1">
      <c r="A11" s="234"/>
      <c r="B11" s="234"/>
      <c r="C11" s="234"/>
      <c r="D11" s="234"/>
      <c r="E11" s="234"/>
      <c r="F11" s="234"/>
      <c r="G11" s="32"/>
    </row>
    <row r="12" spans="1:7" ht="22.5" customHeight="1">
      <c r="A12" s="234"/>
      <c r="B12" s="234"/>
      <c r="C12" s="234"/>
      <c r="D12" s="234"/>
      <c r="E12" s="234"/>
      <c r="F12" s="234"/>
      <c r="G12" s="32"/>
    </row>
    <row r="13" spans="1:7" ht="22.5" customHeight="1">
      <c r="A13" s="234"/>
      <c r="B13" s="234"/>
      <c r="C13" s="234"/>
      <c r="D13" s="234"/>
      <c r="E13" s="234"/>
      <c r="F13" s="234"/>
      <c r="G13" s="32"/>
    </row>
    <row r="14" spans="1:7" ht="22.5" customHeight="1">
      <c r="A14" s="234"/>
      <c r="B14" s="234"/>
      <c r="C14" s="234"/>
      <c r="D14" s="234"/>
      <c r="E14" s="234"/>
      <c r="F14" s="234"/>
      <c r="G14" s="32"/>
    </row>
    <row r="15" spans="1:7" ht="22.5" customHeight="1">
      <c r="A15" s="234"/>
      <c r="B15" s="234"/>
      <c r="C15" s="234"/>
      <c r="D15" s="234"/>
      <c r="E15" s="234"/>
      <c r="F15" s="234"/>
      <c r="G15" s="32"/>
    </row>
    <row r="16" spans="1:7" ht="22.5" customHeight="1">
      <c r="A16" s="234"/>
      <c r="B16" s="234"/>
      <c r="C16" s="234"/>
      <c r="D16" s="234"/>
      <c r="E16" s="234"/>
      <c r="F16" s="234"/>
      <c r="G16" s="32"/>
    </row>
    <row r="17" spans="1:7" ht="22.5" customHeight="1">
      <c r="A17" s="234"/>
      <c r="B17" s="234"/>
      <c r="C17" s="234"/>
      <c r="D17" s="234"/>
      <c r="E17" s="234"/>
      <c r="F17" s="234"/>
      <c r="G17" s="32"/>
    </row>
    <row r="18" spans="1:7" ht="22.5" customHeight="1">
      <c r="A18" s="234"/>
      <c r="B18" s="234"/>
      <c r="C18" s="234"/>
      <c r="D18" s="234"/>
      <c r="E18" s="234"/>
      <c r="F18" s="234"/>
      <c r="G18" s="32"/>
    </row>
    <row r="19" spans="1:7" ht="22.5" customHeight="1">
      <c r="A19" s="234"/>
      <c r="B19" s="234"/>
      <c r="C19" s="234"/>
      <c r="D19" s="234"/>
      <c r="E19" s="234"/>
      <c r="F19" s="234"/>
      <c r="G19" s="32"/>
    </row>
    <row r="20" spans="1:7" ht="22.5" customHeight="1">
      <c r="A20" s="234"/>
      <c r="B20" s="234"/>
      <c r="C20" s="234"/>
      <c r="D20" s="234"/>
      <c r="E20" s="234"/>
      <c r="F20" s="234"/>
      <c r="G20" s="32"/>
    </row>
    <row r="21" spans="1:7" ht="22.5" customHeight="1">
      <c r="A21" s="234"/>
      <c r="B21" s="234"/>
      <c r="C21" s="234"/>
      <c r="D21" s="234"/>
      <c r="E21" s="234"/>
      <c r="F21" s="234"/>
      <c r="G21" s="32"/>
    </row>
    <row r="22" spans="1:7" ht="22.5" customHeight="1">
      <c r="A22" s="234"/>
      <c r="B22" s="234"/>
      <c r="C22" s="234"/>
      <c r="D22" s="234"/>
      <c r="E22" s="234"/>
      <c r="F22" s="234"/>
      <c r="G22" s="32"/>
    </row>
    <row r="23" spans="1:7" ht="22.5" customHeight="1">
      <c r="A23" s="234"/>
      <c r="B23" s="234"/>
      <c r="C23" s="234"/>
      <c r="D23" s="234"/>
      <c r="E23" s="234"/>
      <c r="F23" s="234"/>
      <c r="G23" s="32"/>
    </row>
    <row r="24" spans="1:7" ht="22.5" customHeight="1">
      <c r="A24" s="234"/>
      <c r="B24" s="234"/>
      <c r="C24" s="234"/>
      <c r="D24" s="234"/>
      <c r="E24" s="234"/>
      <c r="F24" s="234"/>
      <c r="G24" s="32"/>
    </row>
    <row r="25" spans="1:7" ht="22.5" customHeight="1">
      <c r="A25" s="234"/>
      <c r="B25" s="234"/>
      <c r="C25" s="234"/>
      <c r="D25" s="234"/>
      <c r="E25" s="234"/>
      <c r="F25" s="234"/>
      <c r="G25" s="32"/>
    </row>
    <row r="26" spans="1:7" ht="22.5" customHeight="1">
      <c r="A26" s="234"/>
      <c r="B26" s="234"/>
      <c r="C26" s="234"/>
      <c r="D26" s="234"/>
      <c r="E26" s="234"/>
      <c r="F26" s="234"/>
      <c r="G26" s="32"/>
    </row>
    <row r="27" spans="1:7" ht="22.5" customHeight="1">
      <c r="A27" s="234"/>
      <c r="B27" s="234"/>
      <c r="C27" s="234"/>
      <c r="D27" s="234"/>
      <c r="E27" s="234"/>
      <c r="F27" s="234"/>
      <c r="G27" s="32"/>
    </row>
    <row r="28" spans="1:7" ht="22.5" customHeight="1">
      <c r="A28" s="234"/>
      <c r="B28" s="234"/>
      <c r="C28" s="234"/>
      <c r="D28" s="234"/>
      <c r="E28" s="234"/>
      <c r="F28" s="234"/>
      <c r="G28" s="32"/>
    </row>
    <row r="29" spans="1:7" ht="22.5" customHeight="1">
      <c r="A29" s="234"/>
      <c r="B29" s="234"/>
      <c r="C29" s="234"/>
      <c r="D29" s="234"/>
      <c r="E29" s="234"/>
      <c r="F29" s="234"/>
      <c r="G29" s="32"/>
    </row>
    <row r="30" spans="1:7" ht="22.5" customHeight="1">
      <c r="A30" s="234"/>
      <c r="B30" s="234"/>
      <c r="C30" s="234"/>
      <c r="D30" s="234"/>
      <c r="E30" s="234"/>
      <c r="F30" s="234"/>
      <c r="G30" s="32"/>
    </row>
    <row r="31" spans="1:7" ht="22.5" customHeight="1">
      <c r="A31" s="234"/>
      <c r="B31" s="234"/>
      <c r="C31" s="234"/>
      <c r="D31" s="234"/>
      <c r="E31" s="234"/>
      <c r="F31" s="234"/>
      <c r="G31" s="32"/>
    </row>
    <row r="32" spans="1:7" ht="22.5" customHeight="1">
      <c r="A32" s="234"/>
      <c r="B32" s="234"/>
      <c r="C32" s="234"/>
      <c r="D32" s="234"/>
      <c r="E32" s="234"/>
      <c r="F32" s="234"/>
      <c r="G32" s="32"/>
    </row>
    <row r="33" spans="1:7" ht="22.5" customHeight="1">
      <c r="A33" s="234"/>
      <c r="B33" s="234"/>
      <c r="C33" s="234"/>
      <c r="D33" s="234"/>
      <c r="E33" s="234"/>
      <c r="F33" s="234"/>
      <c r="G33" s="32"/>
    </row>
    <row r="34" spans="1:7" ht="22.5" customHeight="1">
      <c r="A34" s="234"/>
      <c r="B34" s="234"/>
      <c r="C34" s="234"/>
      <c r="D34" s="234"/>
      <c r="E34" s="234"/>
      <c r="F34" s="234"/>
      <c r="G34" s="32"/>
    </row>
    <row r="35" spans="1:7" ht="22.5" customHeight="1">
      <c r="A35" s="234"/>
      <c r="B35" s="234"/>
      <c r="C35" s="234"/>
      <c r="D35" s="234"/>
      <c r="E35" s="234"/>
      <c r="F35" s="234"/>
      <c r="G35" s="32"/>
    </row>
    <row r="36" spans="1:7">
      <c r="A36" s="232" t="s">
        <v>350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01"/>
  <sheetViews>
    <sheetView showGridLines="0" showZeros="0" view="pageBreakPreview" zoomScale="85" zoomScaleNormal="85" zoomScaleSheetLayoutView="85" workbookViewId="0"/>
  </sheetViews>
  <sheetFormatPr defaultRowHeight="11.25"/>
  <cols>
    <col min="1" max="1" width="5.25" style="37" customWidth="1"/>
    <col min="2" max="2" width="10.125" style="37" customWidth="1"/>
    <col min="3" max="3" width="36.25" style="37" customWidth="1"/>
    <col min="4" max="5" width="5" style="37" customWidth="1"/>
    <col min="6" max="9" width="7.5" style="37" customWidth="1"/>
    <col min="10" max="10" width="6.25" style="37" customWidth="1"/>
    <col min="11" max="11" width="14.625" style="37" customWidth="1"/>
    <col min="12" max="12" width="19.5" style="37" customWidth="1"/>
    <col min="13" max="13" width="11" style="37" customWidth="1"/>
    <col min="14" max="14" width="3.75" style="37" bestFit="1" customWidth="1"/>
    <col min="15" max="15" width="43.625" style="37" customWidth="1"/>
    <col min="16" max="16384" width="9" style="37"/>
  </cols>
  <sheetData>
    <row r="1" spans="1:15" ht="14.25">
      <c r="A1" s="36" t="s">
        <v>225</v>
      </c>
    </row>
    <row r="2" spans="1:15" ht="25.5" customHeight="1">
      <c r="A2" s="371" t="s">
        <v>106</v>
      </c>
      <c r="B2" s="371"/>
      <c r="C2" s="371"/>
      <c r="D2" s="371"/>
      <c r="E2" s="371"/>
      <c r="F2" s="371"/>
      <c r="G2" s="371"/>
      <c r="H2" s="371"/>
      <c r="I2" s="371"/>
      <c r="J2" s="371"/>
      <c r="K2" s="371"/>
      <c r="L2" s="371"/>
      <c r="M2" s="371"/>
    </row>
    <row r="3" spans="1:15" ht="10.5" customHeight="1">
      <c r="A3" s="38"/>
      <c r="B3" s="38"/>
      <c r="C3" s="38"/>
      <c r="D3" s="38"/>
      <c r="E3" s="38"/>
      <c r="F3" s="38"/>
      <c r="G3" s="38"/>
      <c r="H3" s="38"/>
      <c r="I3" s="38"/>
      <c r="J3" s="38"/>
      <c r="K3" s="38"/>
      <c r="L3" s="38"/>
      <c r="M3" s="38"/>
    </row>
    <row r="4" spans="1:15" s="41" customFormat="1" ht="21.95" customHeight="1">
      <c r="A4" s="372" t="s">
        <v>101</v>
      </c>
      <c r="B4" s="373"/>
      <c r="C4" s="374" t="str">
        <f>'様式1-1'!D16</f>
        <v>福岡県総合防災情報システム（統制局装置等）改良工事（１工区）</v>
      </c>
      <c r="D4" s="375"/>
      <c r="E4" s="375"/>
      <c r="F4" s="376"/>
      <c r="G4" s="39"/>
      <c r="H4" s="40"/>
      <c r="K4" s="119" t="s">
        <v>263</v>
      </c>
      <c r="L4" s="42">
        <f>'様式1-1'!D20</f>
        <v>46094</v>
      </c>
      <c r="M4" s="39"/>
    </row>
    <row r="5" spans="1:15" ht="6.75" customHeight="1" thickBot="1">
      <c r="A5" s="41"/>
      <c r="B5" s="41"/>
      <c r="C5" s="41"/>
      <c r="D5" s="41"/>
      <c r="E5" s="41"/>
      <c r="F5" s="41"/>
      <c r="G5" s="41"/>
      <c r="H5" s="41"/>
      <c r="I5" s="41"/>
      <c r="J5" s="41"/>
      <c r="K5" s="41"/>
      <c r="L5" s="41"/>
      <c r="M5" s="41"/>
    </row>
    <row r="6" spans="1:15" s="41" customFormat="1" ht="21.95" customHeight="1">
      <c r="A6" s="372" t="s">
        <v>107</v>
      </c>
      <c r="B6" s="377"/>
      <c r="C6" s="117" t="str">
        <f>'様式1-1'!F10</f>
        <v>株式会社○○建設○○支店</v>
      </c>
      <c r="D6" s="377" t="s">
        <v>108</v>
      </c>
      <c r="E6" s="377"/>
      <c r="F6" s="378"/>
      <c r="G6" s="379"/>
      <c r="H6" s="379"/>
      <c r="I6" s="379"/>
      <c r="J6" s="380"/>
      <c r="K6" s="347" t="s">
        <v>109</v>
      </c>
      <c r="L6" s="43" t="s">
        <v>201</v>
      </c>
      <c r="M6" s="44"/>
    </row>
    <row r="7" spans="1:15" s="41" customFormat="1" ht="21.95" customHeight="1" thickBot="1">
      <c r="A7" s="372" t="s">
        <v>202</v>
      </c>
      <c r="B7" s="382"/>
      <c r="C7" s="117" t="str">
        <f>'様式1-1'!F9</f>
        <v>○○市○○町○○番地</v>
      </c>
      <c r="D7" s="383" t="s">
        <v>110</v>
      </c>
      <c r="E7" s="383"/>
      <c r="F7" s="384"/>
      <c r="G7" s="385"/>
      <c r="H7" s="385"/>
      <c r="I7" s="385"/>
      <c r="J7" s="386"/>
      <c r="K7" s="381"/>
      <c r="L7" s="45"/>
      <c r="M7" s="44"/>
    </row>
    <row r="8" spans="1:15" ht="8.25" customHeight="1">
      <c r="C8" s="46"/>
      <c r="L8" s="47"/>
    </row>
    <row r="9" spans="1:15" ht="15.75" customHeight="1">
      <c r="A9" s="48" t="s">
        <v>252</v>
      </c>
      <c r="C9" s="46"/>
      <c r="L9" s="47"/>
    </row>
    <row r="10" spans="1:15" ht="39.75" customHeight="1" thickBot="1">
      <c r="A10" s="352" t="s">
        <v>254</v>
      </c>
      <c r="B10" s="353"/>
      <c r="C10" s="353"/>
      <c r="D10" s="353"/>
      <c r="E10" s="353"/>
      <c r="F10" s="353"/>
      <c r="G10" s="353"/>
      <c r="H10" s="353"/>
      <c r="I10" s="353"/>
      <c r="J10" s="353"/>
      <c r="K10" s="346" t="s">
        <v>43</v>
      </c>
      <c r="L10" s="347"/>
      <c r="M10" s="348"/>
    </row>
    <row r="11" spans="1:15" ht="39.75" customHeight="1" thickTop="1" thickBot="1">
      <c r="A11" s="354"/>
      <c r="B11" s="355"/>
      <c r="C11" s="355"/>
      <c r="D11" s="355"/>
      <c r="E11" s="355"/>
      <c r="F11" s="355"/>
      <c r="G11" s="355"/>
      <c r="H11" s="355"/>
      <c r="I11" s="355"/>
      <c r="J11" s="355"/>
      <c r="K11" s="349"/>
      <c r="L11" s="350"/>
      <c r="M11" s="351"/>
      <c r="N11" s="209" t="s">
        <v>230</v>
      </c>
      <c r="O11" s="208" t="s">
        <v>336</v>
      </c>
    </row>
    <row r="12" spans="1:15" ht="8.25" customHeight="1">
      <c r="C12" s="46"/>
      <c r="L12" s="47"/>
    </row>
    <row r="13" spans="1:15" s="49" customFormat="1" ht="15.95" customHeight="1" thickBot="1">
      <c r="A13" s="48" t="s">
        <v>369</v>
      </c>
      <c r="L13" s="50"/>
    </row>
    <row r="14" spans="1:15" ht="32.1" customHeight="1" thickBot="1">
      <c r="A14" s="356" t="s">
        <v>111</v>
      </c>
      <c r="B14" s="357"/>
      <c r="C14" s="357"/>
      <c r="D14" s="357"/>
      <c r="E14" s="357"/>
      <c r="F14" s="358"/>
      <c r="G14" s="359" t="s">
        <v>112</v>
      </c>
      <c r="H14" s="360"/>
      <c r="I14" s="361"/>
      <c r="K14" s="362" t="s">
        <v>289</v>
      </c>
      <c r="L14" s="364"/>
      <c r="M14" s="52"/>
    </row>
    <row r="15" spans="1:15" ht="19.5" customHeight="1" thickTop="1" thickBot="1">
      <c r="A15" s="366" t="s">
        <v>372</v>
      </c>
      <c r="B15" s="366"/>
      <c r="C15" s="366"/>
      <c r="D15" s="366"/>
      <c r="E15" s="366"/>
      <c r="F15" s="367"/>
      <c r="G15" s="368"/>
      <c r="H15" s="369"/>
      <c r="I15" s="370"/>
      <c r="K15" s="363"/>
      <c r="L15" s="365"/>
      <c r="M15" s="52"/>
    </row>
    <row r="16" spans="1:15" ht="19.5" customHeight="1">
      <c r="A16" s="410" t="s">
        <v>213</v>
      </c>
      <c r="B16" s="411"/>
      <c r="C16" s="411"/>
      <c r="D16" s="411"/>
      <c r="E16" s="411"/>
      <c r="F16" s="411"/>
      <c r="G16" s="412"/>
      <c r="H16" s="413"/>
      <c r="I16" s="414"/>
      <c r="K16" s="235"/>
      <c r="L16" s="1"/>
      <c r="M16" s="39"/>
    </row>
    <row r="17" spans="1:13" ht="19.5" customHeight="1">
      <c r="A17" s="341" t="s">
        <v>214</v>
      </c>
      <c r="B17" s="342"/>
      <c r="C17" s="342"/>
      <c r="D17" s="342"/>
      <c r="E17" s="342"/>
      <c r="F17" s="342"/>
      <c r="G17" s="338"/>
      <c r="H17" s="339"/>
      <c r="I17" s="340"/>
    </row>
    <row r="18" spans="1:13" ht="33" customHeight="1">
      <c r="A18" s="437" t="s">
        <v>285</v>
      </c>
      <c r="B18" s="408"/>
      <c r="C18" s="408"/>
      <c r="D18" s="408"/>
      <c r="E18" s="408"/>
      <c r="F18" s="408"/>
      <c r="G18" s="407"/>
      <c r="H18" s="408"/>
      <c r="I18" s="409"/>
    </row>
    <row r="19" spans="1:13" ht="19.5" customHeight="1">
      <c r="A19" s="341" t="s">
        <v>216</v>
      </c>
      <c r="B19" s="342"/>
      <c r="C19" s="342"/>
      <c r="D19" s="342"/>
      <c r="E19" s="342"/>
      <c r="F19" s="342"/>
      <c r="G19" s="338"/>
      <c r="H19" s="339"/>
      <c r="I19" s="340"/>
    </row>
    <row r="20" spans="1:13" ht="19.5" customHeight="1" thickBot="1">
      <c r="A20" s="341" t="s">
        <v>215</v>
      </c>
      <c r="B20" s="342"/>
      <c r="C20" s="342"/>
      <c r="D20" s="342"/>
      <c r="E20" s="342"/>
      <c r="F20" s="342"/>
      <c r="G20" s="343"/>
      <c r="H20" s="344"/>
      <c r="I20" s="345"/>
    </row>
    <row r="21" spans="1:13" ht="7.5" customHeight="1">
      <c r="A21" s="53"/>
      <c r="B21" s="53"/>
      <c r="C21" s="54"/>
      <c r="D21" s="54"/>
      <c r="E21" s="54"/>
      <c r="F21" s="54"/>
      <c r="G21" s="54"/>
      <c r="H21" s="55"/>
    </row>
    <row r="22" spans="1:13" s="49" customFormat="1" ht="15.95" customHeight="1">
      <c r="A22" s="56" t="s">
        <v>113</v>
      </c>
      <c r="B22" s="57"/>
      <c r="C22" s="58"/>
      <c r="D22" s="207"/>
      <c r="E22" s="207"/>
      <c r="F22" s="207"/>
      <c r="G22" s="207"/>
      <c r="H22" s="207"/>
      <c r="I22" s="207"/>
      <c r="J22" s="207"/>
      <c r="K22" s="207"/>
      <c r="L22" s="207"/>
      <c r="M22" s="207"/>
    </row>
    <row r="23" spans="1:13" s="41" customFormat="1" ht="15.95" customHeight="1">
      <c r="A23" s="418" t="s">
        <v>114</v>
      </c>
      <c r="B23" s="419"/>
      <c r="C23" s="420"/>
      <c r="D23" s="424" t="s">
        <v>212</v>
      </c>
      <c r="E23" s="425"/>
      <c r="F23" s="426" t="s">
        <v>112</v>
      </c>
      <c r="G23" s="427"/>
      <c r="H23" s="428"/>
      <c r="I23" s="387" t="s">
        <v>115</v>
      </c>
      <c r="J23" s="387"/>
      <c r="K23" s="387"/>
      <c r="L23" s="387"/>
      <c r="M23" s="388"/>
    </row>
    <row r="24" spans="1:13" s="41" customFormat="1" ht="15.95" customHeight="1" thickBot="1">
      <c r="A24" s="421"/>
      <c r="B24" s="422"/>
      <c r="C24" s="423"/>
      <c r="D24" s="51" t="s">
        <v>116</v>
      </c>
      <c r="E24" s="51" t="s">
        <v>117</v>
      </c>
      <c r="F24" s="429"/>
      <c r="G24" s="430"/>
      <c r="H24" s="431"/>
      <c r="I24" s="389"/>
      <c r="J24" s="389"/>
      <c r="K24" s="389"/>
      <c r="L24" s="389"/>
      <c r="M24" s="390"/>
    </row>
    <row r="25" spans="1:13" ht="21" customHeight="1" thickTop="1">
      <c r="A25" s="391" t="s">
        <v>244</v>
      </c>
      <c r="B25" s="391"/>
      <c r="C25" s="391"/>
      <c r="D25" s="63"/>
      <c r="E25" s="63" t="s">
        <v>11</v>
      </c>
      <c r="F25" s="415"/>
      <c r="G25" s="416"/>
      <c r="H25" s="417"/>
      <c r="I25" s="432"/>
      <c r="J25" s="433"/>
      <c r="K25" s="433"/>
      <c r="L25" s="433"/>
      <c r="M25" s="434"/>
    </row>
    <row r="26" spans="1:13" ht="21" customHeight="1">
      <c r="A26" s="404" t="s">
        <v>118</v>
      </c>
      <c r="B26" s="404"/>
      <c r="C26" s="404"/>
      <c r="D26" s="64"/>
      <c r="E26" s="65" t="s">
        <v>12</v>
      </c>
      <c r="F26" s="392"/>
      <c r="G26" s="393"/>
      <c r="H26" s="394"/>
      <c r="I26" s="435" t="s">
        <v>245</v>
      </c>
      <c r="J26" s="435"/>
      <c r="K26" s="435"/>
      <c r="L26" s="435"/>
      <c r="M26" s="436"/>
    </row>
    <row r="27" spans="1:13" ht="21" customHeight="1">
      <c r="A27" s="404" t="s">
        <v>39</v>
      </c>
      <c r="B27" s="404"/>
      <c r="C27" s="404"/>
      <c r="D27" s="64"/>
      <c r="E27" s="65" t="s">
        <v>11</v>
      </c>
      <c r="F27" s="392"/>
      <c r="G27" s="393"/>
      <c r="H27" s="394"/>
      <c r="I27" s="405" t="s">
        <v>247</v>
      </c>
      <c r="J27" s="405"/>
      <c r="K27" s="405"/>
      <c r="L27" s="405"/>
      <c r="M27" s="406"/>
    </row>
    <row r="28" spans="1:13" ht="21" customHeight="1">
      <c r="A28" s="391" t="s">
        <v>40</v>
      </c>
      <c r="B28" s="391"/>
      <c r="C28" s="391"/>
      <c r="D28" s="66"/>
      <c r="E28" s="63" t="s">
        <v>13</v>
      </c>
      <c r="F28" s="392"/>
      <c r="G28" s="393"/>
      <c r="H28" s="394"/>
      <c r="I28" s="395" t="s">
        <v>386</v>
      </c>
      <c r="J28" s="396"/>
      <c r="K28" s="396"/>
      <c r="L28" s="396"/>
      <c r="M28" s="397"/>
    </row>
    <row r="29" spans="1:13" ht="21" customHeight="1">
      <c r="A29" s="391" t="s">
        <v>260</v>
      </c>
      <c r="B29" s="391"/>
      <c r="C29" s="391"/>
      <c r="D29" s="66"/>
      <c r="E29" s="63" t="s">
        <v>14</v>
      </c>
      <c r="F29" s="392"/>
      <c r="G29" s="393"/>
      <c r="H29" s="394"/>
      <c r="I29" s="398"/>
      <c r="J29" s="399"/>
      <c r="K29" s="399"/>
      <c r="L29" s="399"/>
      <c r="M29" s="400"/>
    </row>
    <row r="30" spans="1:13" ht="21" customHeight="1">
      <c r="A30" s="391" t="s">
        <v>41</v>
      </c>
      <c r="B30" s="391"/>
      <c r="C30" s="391"/>
      <c r="D30" s="66"/>
      <c r="E30" s="63" t="s">
        <v>15</v>
      </c>
      <c r="F30" s="392"/>
      <c r="G30" s="393"/>
      <c r="H30" s="394"/>
      <c r="I30" s="401"/>
      <c r="J30" s="402"/>
      <c r="K30" s="402"/>
      <c r="L30" s="402"/>
      <c r="M30" s="403"/>
    </row>
    <row r="31" spans="1:13" ht="21" customHeight="1">
      <c r="A31" s="404" t="s">
        <v>411</v>
      </c>
      <c r="B31" s="404"/>
      <c r="C31" s="404"/>
      <c r="D31" s="64"/>
      <c r="E31" s="65" t="s">
        <v>11</v>
      </c>
      <c r="F31" s="392"/>
      <c r="G31" s="393"/>
      <c r="H31" s="394"/>
      <c r="I31" s="405"/>
      <c r="J31" s="405"/>
      <c r="K31" s="405"/>
      <c r="L31" s="405"/>
      <c r="M31" s="406"/>
    </row>
    <row r="32" spans="1:13" ht="21" customHeight="1">
      <c r="A32" s="447" t="s">
        <v>138</v>
      </c>
      <c r="B32" s="447"/>
      <c r="C32" s="447"/>
      <c r="D32" s="70"/>
      <c r="E32" s="70" t="s">
        <v>11</v>
      </c>
      <c r="F32" s="444"/>
      <c r="G32" s="445"/>
      <c r="H32" s="446"/>
      <c r="I32" s="402"/>
      <c r="J32" s="402"/>
      <c r="K32" s="402"/>
      <c r="L32" s="402"/>
      <c r="M32" s="403"/>
    </row>
    <row r="33" spans="1:15" ht="21.75" customHeight="1">
      <c r="A33" s="447" t="s">
        <v>139</v>
      </c>
      <c r="B33" s="447"/>
      <c r="C33" s="447"/>
      <c r="D33" s="70"/>
      <c r="E33" s="70" t="s">
        <v>140</v>
      </c>
      <c r="F33" s="444"/>
      <c r="G33" s="445"/>
      <c r="H33" s="446"/>
      <c r="I33" s="405" t="s">
        <v>340</v>
      </c>
      <c r="J33" s="405"/>
      <c r="K33" s="405"/>
      <c r="L33" s="405"/>
      <c r="M33" s="406"/>
      <c r="N33" s="219"/>
      <c r="O33" s="220"/>
    </row>
    <row r="34" spans="1:15" ht="7.5" customHeight="1">
      <c r="A34" s="53"/>
      <c r="B34" s="53"/>
      <c r="C34" s="54"/>
      <c r="D34" s="55"/>
      <c r="E34" s="55"/>
      <c r="F34" s="139"/>
      <c r="G34" s="139"/>
      <c r="H34" s="139"/>
      <c r="I34" s="55"/>
    </row>
    <row r="35" spans="1:15" s="49" customFormat="1" ht="15.95" customHeight="1">
      <c r="A35" s="56" t="s">
        <v>208</v>
      </c>
      <c r="B35" s="57"/>
      <c r="C35" s="58"/>
      <c r="D35" s="59"/>
      <c r="E35" s="60"/>
      <c r="F35" s="140"/>
      <c r="G35" s="140"/>
      <c r="H35" s="140"/>
      <c r="I35" s="59"/>
    </row>
    <row r="36" spans="1:15" s="41" customFormat="1" ht="15.95" customHeight="1">
      <c r="A36" s="418" t="s">
        <v>114</v>
      </c>
      <c r="B36" s="419"/>
      <c r="C36" s="419"/>
      <c r="D36" s="424" t="s">
        <v>212</v>
      </c>
      <c r="E36" s="425"/>
      <c r="F36" s="426" t="s">
        <v>112</v>
      </c>
      <c r="G36" s="427"/>
      <c r="H36" s="428"/>
      <c r="I36" s="387" t="s">
        <v>115</v>
      </c>
      <c r="J36" s="387"/>
      <c r="K36" s="387"/>
      <c r="L36" s="387"/>
      <c r="M36" s="388"/>
    </row>
    <row r="37" spans="1:15" s="41" customFormat="1" ht="15.95" customHeight="1" thickBot="1">
      <c r="A37" s="421"/>
      <c r="B37" s="422"/>
      <c r="C37" s="422"/>
      <c r="D37" s="67" t="s">
        <v>116</v>
      </c>
      <c r="E37" s="61" t="s">
        <v>117</v>
      </c>
      <c r="F37" s="429"/>
      <c r="G37" s="430"/>
      <c r="H37" s="431"/>
      <c r="I37" s="389"/>
      <c r="J37" s="389"/>
      <c r="K37" s="389"/>
      <c r="L37" s="389"/>
      <c r="M37" s="390"/>
    </row>
    <row r="38" spans="1:15" s="46" customFormat="1" ht="21" customHeight="1" thickTop="1">
      <c r="A38" s="438" t="s">
        <v>205</v>
      </c>
      <c r="B38" s="439"/>
      <c r="C38" s="439"/>
      <c r="D38" s="68" t="s">
        <v>16</v>
      </c>
      <c r="E38" s="68" t="s">
        <v>16</v>
      </c>
      <c r="F38" s="415"/>
      <c r="G38" s="416"/>
      <c r="H38" s="417"/>
      <c r="I38" s="440" t="s">
        <v>367</v>
      </c>
      <c r="J38" s="440"/>
      <c r="K38" s="440"/>
      <c r="L38" s="440"/>
      <c r="M38" s="441"/>
    </row>
    <row r="39" spans="1:15" s="46" customFormat="1" ht="21" customHeight="1">
      <c r="A39" s="69"/>
      <c r="B39" s="442" t="s">
        <v>119</v>
      </c>
      <c r="C39" s="443"/>
      <c r="D39" s="70"/>
      <c r="E39" s="71" t="s">
        <v>120</v>
      </c>
      <c r="F39" s="444"/>
      <c r="G39" s="445"/>
      <c r="H39" s="446"/>
      <c r="I39" s="399"/>
      <c r="J39" s="399"/>
      <c r="K39" s="399"/>
      <c r="L39" s="399"/>
      <c r="M39" s="400"/>
    </row>
    <row r="40" spans="1:15" s="46" customFormat="1" ht="21" customHeight="1">
      <c r="A40" s="69"/>
      <c r="B40" s="442" t="s">
        <v>121</v>
      </c>
      <c r="C40" s="443"/>
      <c r="D40" s="70"/>
      <c r="E40" s="70" t="s">
        <v>17</v>
      </c>
      <c r="F40" s="444"/>
      <c r="G40" s="445"/>
      <c r="H40" s="446"/>
      <c r="I40" s="399"/>
      <c r="J40" s="399"/>
      <c r="K40" s="399"/>
      <c r="L40" s="399"/>
      <c r="M40" s="400"/>
    </row>
    <row r="41" spans="1:15" s="46" customFormat="1" ht="21" customHeight="1">
      <c r="A41" s="69"/>
      <c r="B41" s="442" t="s">
        <v>122</v>
      </c>
      <c r="C41" s="443"/>
      <c r="D41" s="70"/>
      <c r="E41" s="70" t="s">
        <v>18</v>
      </c>
      <c r="F41" s="444"/>
      <c r="G41" s="445"/>
      <c r="H41" s="446"/>
      <c r="I41" s="399"/>
      <c r="J41" s="399"/>
      <c r="K41" s="399"/>
      <c r="L41" s="399"/>
      <c r="M41" s="400"/>
    </row>
    <row r="42" spans="1:15" s="46" customFormat="1" ht="21" customHeight="1">
      <c r="A42" s="69"/>
      <c r="B42" s="442" t="s">
        <v>123</v>
      </c>
      <c r="C42" s="443"/>
      <c r="D42" s="70"/>
      <c r="E42" s="70" t="s">
        <v>19</v>
      </c>
      <c r="F42" s="444"/>
      <c r="G42" s="445"/>
      <c r="H42" s="446"/>
      <c r="I42" s="399"/>
      <c r="J42" s="399"/>
      <c r="K42" s="399"/>
      <c r="L42" s="399"/>
      <c r="M42" s="400"/>
    </row>
    <row r="43" spans="1:15" s="46" customFormat="1" ht="21" customHeight="1" thickBot="1">
      <c r="A43" s="72"/>
      <c r="B43" s="453" t="s">
        <v>266</v>
      </c>
      <c r="C43" s="454"/>
      <c r="D43" s="70"/>
      <c r="E43" s="70" t="s">
        <v>131</v>
      </c>
      <c r="F43" s="455"/>
      <c r="G43" s="456"/>
      <c r="H43" s="457"/>
      <c r="I43" s="402"/>
      <c r="J43" s="402"/>
      <c r="K43" s="402"/>
      <c r="L43" s="402"/>
      <c r="M43" s="403"/>
    </row>
    <row r="44" spans="1:15" ht="8.1" customHeight="1">
      <c r="A44" s="74"/>
      <c r="B44" s="47"/>
      <c r="C44" s="47"/>
      <c r="D44" s="75"/>
      <c r="E44" s="55"/>
      <c r="F44" s="139"/>
      <c r="G44" s="141"/>
      <c r="H44" s="141"/>
    </row>
    <row r="45" spans="1:15" s="49" customFormat="1" ht="15.95" customHeight="1">
      <c r="A45" s="56" t="s">
        <v>209</v>
      </c>
      <c r="B45" s="76"/>
      <c r="C45" s="77"/>
      <c r="D45" s="78"/>
      <c r="E45" s="77"/>
      <c r="F45" s="142"/>
      <c r="G45" s="142"/>
      <c r="H45" s="142"/>
    </row>
    <row r="46" spans="1:15" s="41" customFormat="1" ht="15.95" customHeight="1">
      <c r="A46" s="418" t="s">
        <v>124</v>
      </c>
      <c r="B46" s="419"/>
      <c r="C46" s="419"/>
      <c r="D46" s="424" t="s">
        <v>212</v>
      </c>
      <c r="E46" s="425"/>
      <c r="F46" s="458" t="s">
        <v>112</v>
      </c>
      <c r="G46" s="458"/>
      <c r="H46" s="458"/>
      <c r="I46" s="387" t="s">
        <v>115</v>
      </c>
      <c r="J46" s="387"/>
      <c r="K46" s="387"/>
      <c r="L46" s="387"/>
      <c r="M46" s="388"/>
    </row>
    <row r="47" spans="1:15" s="41" customFormat="1" ht="15.95" customHeight="1" thickBot="1">
      <c r="A47" s="421"/>
      <c r="B47" s="422"/>
      <c r="C47" s="422"/>
      <c r="D47" s="62" t="s">
        <v>116</v>
      </c>
      <c r="E47" s="51" t="s">
        <v>117</v>
      </c>
      <c r="F47" s="161" t="s">
        <v>125</v>
      </c>
      <c r="G47" s="162" t="s">
        <v>126</v>
      </c>
      <c r="H47" s="162" t="s">
        <v>127</v>
      </c>
      <c r="I47" s="389"/>
      <c r="J47" s="389"/>
      <c r="K47" s="389"/>
      <c r="L47" s="389"/>
      <c r="M47" s="390"/>
    </row>
    <row r="48" spans="1:15" s="46" customFormat="1" ht="21" customHeight="1" thickTop="1">
      <c r="A48" s="404" t="s">
        <v>128</v>
      </c>
      <c r="B48" s="404"/>
      <c r="C48" s="451"/>
      <c r="D48" s="79"/>
      <c r="E48" s="80"/>
      <c r="F48" s="156"/>
      <c r="G48" s="159"/>
      <c r="H48" s="160"/>
      <c r="I48" s="460" t="s">
        <v>129</v>
      </c>
      <c r="J48" s="460"/>
      <c r="K48" s="460"/>
      <c r="L48" s="460"/>
      <c r="M48" s="461"/>
    </row>
    <row r="49" spans="1:13" s="46" customFormat="1" ht="35.25" customHeight="1">
      <c r="A49" s="462" t="s">
        <v>130</v>
      </c>
      <c r="B49" s="391"/>
      <c r="C49" s="463"/>
      <c r="D49" s="66" t="s">
        <v>20</v>
      </c>
      <c r="E49" s="63" t="s">
        <v>20</v>
      </c>
      <c r="F49" s="138"/>
      <c r="G49" s="143"/>
      <c r="H49" s="154"/>
      <c r="I49" s="396" t="s">
        <v>492</v>
      </c>
      <c r="J49" s="396"/>
      <c r="K49" s="396"/>
      <c r="L49" s="396"/>
      <c r="M49" s="397"/>
    </row>
    <row r="50" spans="1:13" s="46" customFormat="1" ht="30" customHeight="1">
      <c r="A50" s="82"/>
      <c r="B50" s="442" t="s">
        <v>119</v>
      </c>
      <c r="C50" s="443"/>
      <c r="D50" s="83"/>
      <c r="E50" s="70" t="s">
        <v>120</v>
      </c>
      <c r="F50" s="84"/>
      <c r="G50" s="85"/>
      <c r="H50" s="158"/>
      <c r="I50" s="399"/>
      <c r="J50" s="399"/>
      <c r="K50" s="399"/>
      <c r="L50" s="399"/>
      <c r="M50" s="400"/>
    </row>
    <row r="51" spans="1:13" s="46" customFormat="1" ht="30" customHeight="1">
      <c r="A51" s="82"/>
      <c r="B51" s="442" t="s">
        <v>121</v>
      </c>
      <c r="C51" s="443"/>
      <c r="D51" s="83"/>
      <c r="E51" s="70" t="s">
        <v>17</v>
      </c>
      <c r="F51" s="84"/>
      <c r="G51" s="85"/>
      <c r="H51" s="158"/>
      <c r="I51" s="399"/>
      <c r="J51" s="399"/>
      <c r="K51" s="399"/>
      <c r="L51" s="399"/>
      <c r="M51" s="400"/>
    </row>
    <row r="52" spans="1:13" s="46" customFormat="1" ht="30" customHeight="1">
      <c r="A52" s="82"/>
      <c r="B52" s="442" t="s">
        <v>122</v>
      </c>
      <c r="C52" s="443"/>
      <c r="D52" s="83"/>
      <c r="E52" s="70" t="s">
        <v>18</v>
      </c>
      <c r="F52" s="84"/>
      <c r="G52" s="85"/>
      <c r="H52" s="158"/>
      <c r="I52" s="399"/>
      <c r="J52" s="399"/>
      <c r="K52" s="399"/>
      <c r="L52" s="399"/>
      <c r="M52" s="400"/>
    </row>
    <row r="53" spans="1:13" s="46" customFormat="1" ht="30" customHeight="1">
      <c r="A53" s="82"/>
      <c r="B53" s="452" t="s">
        <v>123</v>
      </c>
      <c r="C53" s="443"/>
      <c r="D53" s="83"/>
      <c r="E53" s="70" t="s">
        <v>19</v>
      </c>
      <c r="F53" s="84"/>
      <c r="G53" s="85"/>
      <c r="H53" s="158"/>
      <c r="I53" s="399"/>
      <c r="J53" s="399"/>
      <c r="K53" s="399"/>
      <c r="L53" s="399"/>
      <c r="M53" s="400"/>
    </row>
    <row r="54" spans="1:13" s="46" customFormat="1" ht="30" customHeight="1">
      <c r="A54" s="82"/>
      <c r="B54" s="452" t="s">
        <v>311</v>
      </c>
      <c r="C54" s="443"/>
      <c r="D54" s="83"/>
      <c r="E54" s="70" t="s">
        <v>19</v>
      </c>
      <c r="F54" s="84"/>
      <c r="G54" s="85"/>
      <c r="H54" s="158"/>
      <c r="I54" s="399"/>
      <c r="J54" s="399"/>
      <c r="K54" s="399"/>
      <c r="L54" s="399"/>
      <c r="M54" s="400"/>
    </row>
    <row r="55" spans="1:13" s="46" customFormat="1" ht="30" customHeight="1">
      <c r="A55" s="82"/>
      <c r="B55" s="470" t="s">
        <v>312</v>
      </c>
      <c r="C55" s="454"/>
      <c r="D55" s="83"/>
      <c r="E55" s="70" t="s">
        <v>131</v>
      </c>
      <c r="F55" s="136"/>
      <c r="G55" s="137"/>
      <c r="H55" s="155"/>
      <c r="I55" s="399"/>
      <c r="J55" s="399"/>
      <c r="K55" s="399"/>
      <c r="L55" s="399"/>
      <c r="M55" s="400"/>
    </row>
    <row r="56" spans="1:13" s="46" customFormat="1" ht="29.25" customHeight="1">
      <c r="A56" s="448" t="s">
        <v>379</v>
      </c>
      <c r="B56" s="449"/>
      <c r="C56" s="450"/>
      <c r="D56" s="66"/>
      <c r="E56" s="63" t="s">
        <v>11</v>
      </c>
      <c r="F56" s="138"/>
      <c r="G56" s="144"/>
      <c r="H56" s="154"/>
      <c r="I56" s="399"/>
      <c r="J56" s="399"/>
      <c r="K56" s="399"/>
      <c r="L56" s="399"/>
      <c r="M56" s="400"/>
    </row>
    <row r="57" spans="1:13" s="46" customFormat="1" ht="39.75" customHeight="1">
      <c r="A57" s="448" t="s">
        <v>380</v>
      </c>
      <c r="B57" s="449"/>
      <c r="C57" s="450"/>
      <c r="D57" s="66"/>
      <c r="E57" s="63" t="s">
        <v>11</v>
      </c>
      <c r="F57" s="138"/>
      <c r="G57" s="144"/>
      <c r="H57" s="154"/>
      <c r="I57" s="399"/>
      <c r="J57" s="399"/>
      <c r="K57" s="399"/>
      <c r="L57" s="399"/>
      <c r="M57" s="400"/>
    </row>
    <row r="58" spans="1:13" s="46" customFormat="1" ht="39.75" customHeight="1">
      <c r="A58" s="448" t="s">
        <v>132</v>
      </c>
      <c r="B58" s="449"/>
      <c r="C58" s="450"/>
      <c r="D58" s="66"/>
      <c r="E58" s="63" t="s">
        <v>20</v>
      </c>
      <c r="F58" s="138"/>
      <c r="G58" s="144"/>
      <c r="H58" s="154"/>
      <c r="I58" s="399"/>
      <c r="J58" s="399"/>
      <c r="K58" s="399"/>
      <c r="L58" s="399"/>
      <c r="M58" s="400"/>
    </row>
    <row r="59" spans="1:13" s="46" customFormat="1" ht="39.75" customHeight="1">
      <c r="A59" s="464" t="s">
        <v>133</v>
      </c>
      <c r="B59" s="465"/>
      <c r="C59" s="466"/>
      <c r="D59" s="66"/>
      <c r="E59" s="63" t="s">
        <v>20</v>
      </c>
      <c r="F59" s="138"/>
      <c r="G59" s="144"/>
      <c r="H59" s="154"/>
      <c r="I59" s="402"/>
      <c r="J59" s="402"/>
      <c r="K59" s="402"/>
      <c r="L59" s="402"/>
      <c r="M59" s="403"/>
    </row>
    <row r="60" spans="1:13" ht="21" customHeight="1">
      <c r="A60" s="448" t="s">
        <v>295</v>
      </c>
      <c r="B60" s="449"/>
      <c r="C60" s="450"/>
      <c r="D60" s="66" t="s">
        <v>341</v>
      </c>
      <c r="E60" s="63" t="s">
        <v>231</v>
      </c>
      <c r="F60" s="118"/>
      <c r="G60" s="81"/>
      <c r="H60" s="165"/>
      <c r="I60" s="395" t="s">
        <v>302</v>
      </c>
      <c r="J60" s="396"/>
      <c r="K60" s="396"/>
      <c r="L60" s="396"/>
      <c r="M60" s="397"/>
    </row>
    <row r="61" spans="1:13" ht="21" customHeight="1">
      <c r="A61" s="93"/>
      <c r="B61" s="467" t="s">
        <v>119</v>
      </c>
      <c r="C61" s="468"/>
      <c r="D61" s="70"/>
      <c r="E61" s="71" t="s">
        <v>120</v>
      </c>
      <c r="F61" s="84"/>
      <c r="G61" s="85"/>
      <c r="H61" s="163"/>
      <c r="I61" s="398"/>
      <c r="J61" s="399"/>
      <c r="K61" s="399"/>
      <c r="L61" s="399"/>
      <c r="M61" s="400"/>
    </row>
    <row r="62" spans="1:13" ht="21" customHeight="1">
      <c r="A62" s="93"/>
      <c r="B62" s="467" t="s">
        <v>121</v>
      </c>
      <c r="C62" s="468"/>
      <c r="D62" s="70"/>
      <c r="E62" s="70" t="s">
        <v>17</v>
      </c>
      <c r="F62" s="84"/>
      <c r="G62" s="85"/>
      <c r="H62" s="163"/>
      <c r="I62" s="398"/>
      <c r="J62" s="399"/>
      <c r="K62" s="399"/>
      <c r="L62" s="399"/>
      <c r="M62" s="400"/>
    </row>
    <row r="63" spans="1:13" ht="21" customHeight="1">
      <c r="A63" s="93"/>
      <c r="B63" s="467" t="s">
        <v>122</v>
      </c>
      <c r="C63" s="468"/>
      <c r="D63" s="70"/>
      <c r="E63" s="70" t="s">
        <v>18</v>
      </c>
      <c r="F63" s="84"/>
      <c r="G63" s="85"/>
      <c r="H63" s="163"/>
      <c r="I63" s="398"/>
      <c r="J63" s="399"/>
      <c r="K63" s="399"/>
      <c r="L63" s="399"/>
      <c r="M63" s="400"/>
    </row>
    <row r="64" spans="1:13" ht="21" customHeight="1">
      <c r="A64" s="93"/>
      <c r="B64" s="467" t="s">
        <v>123</v>
      </c>
      <c r="C64" s="468"/>
      <c r="D64" s="70"/>
      <c r="E64" s="70" t="s">
        <v>19</v>
      </c>
      <c r="F64" s="84"/>
      <c r="G64" s="85"/>
      <c r="H64" s="163"/>
      <c r="I64" s="398"/>
      <c r="J64" s="399"/>
      <c r="K64" s="399"/>
      <c r="L64" s="399"/>
      <c r="M64" s="400"/>
    </row>
    <row r="65" spans="1:15" ht="21" customHeight="1">
      <c r="A65" s="94"/>
      <c r="B65" s="453" t="s">
        <v>266</v>
      </c>
      <c r="C65" s="469"/>
      <c r="D65" s="73"/>
      <c r="E65" s="73" t="s">
        <v>131</v>
      </c>
      <c r="F65" s="84"/>
      <c r="G65" s="85"/>
      <c r="H65" s="163"/>
      <c r="I65" s="401"/>
      <c r="J65" s="402"/>
      <c r="K65" s="402"/>
      <c r="L65" s="402"/>
      <c r="M65" s="403"/>
    </row>
    <row r="66" spans="1:15" ht="36" customHeight="1">
      <c r="A66" s="463" t="s">
        <v>374</v>
      </c>
      <c r="B66" s="488"/>
      <c r="C66" s="489"/>
      <c r="D66" s="236"/>
      <c r="E66" s="63" t="s">
        <v>356</v>
      </c>
      <c r="F66" s="490"/>
      <c r="G66" s="491"/>
      <c r="H66" s="492"/>
      <c r="I66" s="493" t="s">
        <v>375</v>
      </c>
      <c r="J66" s="405"/>
      <c r="K66" s="405"/>
      <c r="L66" s="405"/>
      <c r="M66" s="406"/>
      <c r="N66" s="190"/>
      <c r="O66" s="189"/>
    </row>
    <row r="67" spans="1:15" ht="29.25" customHeight="1">
      <c r="A67" s="463" t="s">
        <v>373</v>
      </c>
      <c r="B67" s="488"/>
      <c r="C67" s="489"/>
      <c r="D67" s="236"/>
      <c r="E67" s="63" t="s">
        <v>356</v>
      </c>
      <c r="F67" s="490"/>
      <c r="G67" s="491"/>
      <c r="H67" s="492"/>
      <c r="I67" s="493" t="s">
        <v>376</v>
      </c>
      <c r="J67" s="405"/>
      <c r="K67" s="405"/>
      <c r="L67" s="405"/>
      <c r="M67" s="406"/>
      <c r="N67" s="190"/>
      <c r="O67" s="189"/>
    </row>
    <row r="68" spans="1:15" ht="32.25" customHeight="1" thickBot="1">
      <c r="A68" s="463" t="s">
        <v>378</v>
      </c>
      <c r="B68" s="488"/>
      <c r="C68" s="489"/>
      <c r="D68" s="236"/>
      <c r="E68" s="63" t="s">
        <v>356</v>
      </c>
      <c r="F68" s="490"/>
      <c r="G68" s="491"/>
      <c r="H68" s="492"/>
      <c r="I68" s="493" t="s">
        <v>377</v>
      </c>
      <c r="J68" s="405"/>
      <c r="K68" s="405"/>
      <c r="L68" s="405"/>
      <c r="M68" s="406"/>
      <c r="N68" s="190"/>
      <c r="O68" s="189"/>
    </row>
    <row r="69" spans="1:15" s="46" customFormat="1" ht="8.25" customHeight="1">
      <c r="A69" s="87"/>
      <c r="D69" s="88"/>
      <c r="E69" s="88"/>
      <c r="F69" s="210"/>
      <c r="G69" s="210"/>
      <c r="H69" s="210"/>
      <c r="I69" s="89"/>
      <c r="J69" s="89"/>
      <c r="K69" s="89"/>
      <c r="L69" s="89"/>
      <c r="M69" s="89"/>
    </row>
    <row r="70" spans="1:15" s="49" customFormat="1" ht="15.95" customHeight="1">
      <c r="A70" s="56" t="s">
        <v>210</v>
      </c>
      <c r="B70" s="76"/>
      <c r="C70" s="77"/>
      <c r="D70" s="78"/>
      <c r="E70" s="77"/>
      <c r="F70" s="142"/>
      <c r="G70" s="142"/>
      <c r="H70" s="142"/>
    </row>
    <row r="71" spans="1:15" ht="15.95" customHeight="1">
      <c r="A71" s="418" t="s">
        <v>114</v>
      </c>
      <c r="B71" s="419"/>
      <c r="C71" s="419"/>
      <c r="D71" s="424" t="s">
        <v>212</v>
      </c>
      <c r="E71" s="425"/>
      <c r="F71" s="458" t="s">
        <v>112</v>
      </c>
      <c r="G71" s="458"/>
      <c r="H71" s="458"/>
      <c r="I71" s="387" t="s">
        <v>115</v>
      </c>
      <c r="J71" s="387"/>
      <c r="K71" s="387"/>
      <c r="L71" s="387"/>
      <c r="M71" s="388"/>
    </row>
    <row r="72" spans="1:15" ht="15.95" customHeight="1" thickBot="1">
      <c r="A72" s="421"/>
      <c r="B72" s="422"/>
      <c r="C72" s="422"/>
      <c r="D72" s="62" t="s">
        <v>116</v>
      </c>
      <c r="E72" s="51" t="s">
        <v>117</v>
      </c>
      <c r="F72" s="459"/>
      <c r="G72" s="459"/>
      <c r="H72" s="459"/>
      <c r="I72" s="389"/>
      <c r="J72" s="389"/>
      <c r="K72" s="389"/>
      <c r="L72" s="389"/>
      <c r="M72" s="390"/>
    </row>
    <row r="73" spans="1:15" ht="27" customHeight="1" thickTop="1">
      <c r="A73" s="476" t="s">
        <v>134</v>
      </c>
      <c r="B73" s="404"/>
      <c r="C73" s="404"/>
      <c r="D73" s="64" t="s">
        <v>22</v>
      </c>
      <c r="E73" s="65" t="s">
        <v>22</v>
      </c>
      <c r="F73" s="477"/>
      <c r="G73" s="478"/>
      <c r="H73" s="479"/>
      <c r="I73" s="440" t="s">
        <v>262</v>
      </c>
      <c r="J73" s="440"/>
      <c r="K73" s="440"/>
      <c r="L73" s="440"/>
      <c r="M73" s="441"/>
    </row>
    <row r="74" spans="1:15" ht="27" customHeight="1" thickBot="1">
      <c r="A74" s="90"/>
      <c r="B74" s="471" t="s">
        <v>135</v>
      </c>
      <c r="C74" s="471"/>
      <c r="D74" s="66" t="s">
        <v>19</v>
      </c>
      <c r="E74" s="63" t="s">
        <v>19</v>
      </c>
      <c r="F74" s="472"/>
      <c r="G74" s="473"/>
      <c r="H74" s="474"/>
      <c r="I74" s="402"/>
      <c r="J74" s="402"/>
      <c r="K74" s="402"/>
      <c r="L74" s="402"/>
      <c r="M74" s="403"/>
    </row>
    <row r="75" spans="1:15" ht="8.25" customHeight="1">
      <c r="F75" s="141"/>
      <c r="G75" s="141"/>
      <c r="H75" s="141"/>
    </row>
    <row r="76" spans="1:15" s="49" customFormat="1" ht="15.95" customHeight="1">
      <c r="A76" s="56" t="s">
        <v>211</v>
      </c>
      <c r="B76" s="76"/>
      <c r="C76" s="77"/>
      <c r="D76" s="78"/>
      <c r="E76" s="77"/>
      <c r="F76" s="142"/>
      <c r="G76" s="142"/>
      <c r="H76" s="142"/>
    </row>
    <row r="77" spans="1:15" ht="15.95" customHeight="1">
      <c r="A77" s="418" t="s">
        <v>114</v>
      </c>
      <c r="B77" s="419"/>
      <c r="C77" s="419"/>
      <c r="D77" s="424" t="s">
        <v>212</v>
      </c>
      <c r="E77" s="425"/>
      <c r="F77" s="458" t="s">
        <v>112</v>
      </c>
      <c r="G77" s="458"/>
      <c r="H77" s="458"/>
      <c r="I77" s="387" t="s">
        <v>115</v>
      </c>
      <c r="J77" s="387"/>
      <c r="K77" s="387"/>
      <c r="L77" s="387"/>
      <c r="M77" s="388"/>
    </row>
    <row r="78" spans="1:15" ht="15.95" customHeight="1" thickBot="1">
      <c r="A78" s="421"/>
      <c r="B78" s="422"/>
      <c r="C78" s="422"/>
      <c r="D78" s="62" t="s">
        <v>116</v>
      </c>
      <c r="E78" s="51" t="s">
        <v>117</v>
      </c>
      <c r="F78" s="475"/>
      <c r="G78" s="475"/>
      <c r="H78" s="475"/>
      <c r="I78" s="389"/>
      <c r="J78" s="389"/>
      <c r="K78" s="389"/>
      <c r="L78" s="389"/>
      <c r="M78" s="390"/>
    </row>
    <row r="79" spans="1:15" ht="33" customHeight="1" thickTop="1">
      <c r="A79" s="480" t="s">
        <v>141</v>
      </c>
      <c r="B79" s="480"/>
      <c r="C79" s="480"/>
      <c r="D79" s="63"/>
      <c r="E79" s="63" t="s">
        <v>23</v>
      </c>
      <c r="F79" s="481"/>
      <c r="G79" s="482"/>
      <c r="H79" s="483"/>
      <c r="I79" s="484" t="s">
        <v>370</v>
      </c>
      <c r="J79" s="405"/>
      <c r="K79" s="405"/>
      <c r="L79" s="405"/>
      <c r="M79" s="406"/>
    </row>
    <row r="80" spans="1:15" ht="27.75" customHeight="1">
      <c r="A80" s="463" t="s">
        <v>344</v>
      </c>
      <c r="B80" s="485"/>
      <c r="C80" s="486"/>
      <c r="D80" s="63"/>
      <c r="E80" s="63" t="s">
        <v>18</v>
      </c>
      <c r="F80" s="481"/>
      <c r="G80" s="482"/>
      <c r="H80" s="483"/>
      <c r="I80" s="405" t="s">
        <v>345</v>
      </c>
      <c r="J80" s="405"/>
      <c r="K80" s="405"/>
      <c r="L80" s="405"/>
      <c r="M80" s="406"/>
    </row>
    <row r="81" spans="1:13" s="95" customFormat="1" ht="36.75" customHeight="1">
      <c r="A81" s="487" t="s">
        <v>314</v>
      </c>
      <c r="B81" s="487"/>
      <c r="C81" s="487"/>
      <c r="D81" s="70"/>
      <c r="E81" s="70" t="s">
        <v>24</v>
      </c>
      <c r="F81" s="444"/>
      <c r="G81" s="445"/>
      <c r="H81" s="446"/>
      <c r="I81" s="405" t="s">
        <v>305</v>
      </c>
      <c r="J81" s="405"/>
      <c r="K81" s="405"/>
      <c r="L81" s="405"/>
      <c r="M81" s="406"/>
    </row>
    <row r="82" spans="1:13" ht="21" customHeight="1" thickBot="1">
      <c r="A82" s="391" t="s">
        <v>148</v>
      </c>
      <c r="B82" s="391"/>
      <c r="C82" s="391"/>
      <c r="D82" s="63"/>
      <c r="E82" s="63" t="s">
        <v>27</v>
      </c>
      <c r="F82" s="472"/>
      <c r="G82" s="473"/>
      <c r="H82" s="474"/>
      <c r="I82" s="405" t="s">
        <v>358</v>
      </c>
      <c r="J82" s="405"/>
      <c r="K82" s="405"/>
      <c r="L82" s="405"/>
      <c r="M82" s="406"/>
    </row>
    <row r="83" spans="1:13" ht="16.5" customHeight="1"/>
    <row r="84" spans="1:13" s="120" customFormat="1" ht="15.75" customHeight="1">
      <c r="A84" s="48" t="s">
        <v>251</v>
      </c>
      <c r="C84" s="147"/>
      <c r="L84" s="148"/>
    </row>
    <row r="85" spans="1:13" s="120" customFormat="1" ht="15.75" customHeight="1">
      <c r="A85" s="146">
        <v>1</v>
      </c>
      <c r="B85" s="122" t="s">
        <v>253</v>
      </c>
      <c r="C85" s="122"/>
      <c r="D85" s="123"/>
      <c r="E85" s="123"/>
      <c r="F85" s="123"/>
      <c r="G85" s="123"/>
      <c r="H85" s="123"/>
      <c r="I85" s="123"/>
      <c r="J85" s="123"/>
      <c r="K85" s="123"/>
      <c r="L85" s="123"/>
      <c r="M85" s="123"/>
    </row>
    <row r="86" spans="1:13" s="120" customFormat="1" ht="15.75" customHeight="1">
      <c r="A86" s="146">
        <v>2</v>
      </c>
      <c r="B86" s="122" t="s">
        <v>359</v>
      </c>
      <c r="C86" s="121"/>
      <c r="D86" s="121"/>
      <c r="E86" s="121"/>
      <c r="F86" s="121"/>
      <c r="G86" s="121"/>
      <c r="H86" s="121"/>
      <c r="I86" s="121"/>
      <c r="J86" s="121"/>
      <c r="K86" s="121"/>
      <c r="L86" s="121"/>
      <c r="M86" s="121"/>
    </row>
    <row r="87" spans="1:13" s="120" customFormat="1" ht="15.75" customHeight="1">
      <c r="A87" s="146"/>
      <c r="B87" s="122" t="s">
        <v>360</v>
      </c>
      <c r="C87" s="121"/>
      <c r="D87" s="121"/>
      <c r="E87" s="121"/>
      <c r="F87" s="121"/>
      <c r="G87" s="121"/>
      <c r="H87" s="121"/>
      <c r="I87" s="121"/>
      <c r="J87" s="121"/>
      <c r="K87" s="121"/>
      <c r="L87" s="121"/>
      <c r="M87" s="121"/>
    </row>
    <row r="88" spans="1:13" s="120" customFormat="1" ht="15.75" customHeight="1">
      <c r="A88" s="146"/>
      <c r="B88" s="122" t="s">
        <v>361</v>
      </c>
      <c r="C88" s="122"/>
      <c r="D88" s="123"/>
      <c r="E88" s="123"/>
      <c r="F88" s="123"/>
      <c r="G88" s="123"/>
      <c r="H88" s="123"/>
      <c r="I88" s="123"/>
      <c r="J88" s="123"/>
      <c r="K88" s="123"/>
      <c r="L88" s="123"/>
      <c r="M88" s="123"/>
    </row>
    <row r="89" spans="1:13" s="120" customFormat="1" ht="15.75" customHeight="1">
      <c r="A89" s="146">
        <v>3</v>
      </c>
      <c r="B89" s="122" t="s">
        <v>249</v>
      </c>
      <c r="C89" s="122"/>
      <c r="D89" s="123"/>
      <c r="E89" s="123"/>
      <c r="F89" s="123"/>
      <c r="G89" s="123"/>
      <c r="H89" s="123"/>
      <c r="I89" s="123"/>
      <c r="J89" s="123"/>
      <c r="K89" s="123"/>
      <c r="L89" s="123"/>
      <c r="M89" s="123"/>
    </row>
    <row r="90" spans="1:13" s="120" customFormat="1" ht="15.75" customHeight="1">
      <c r="A90" s="146">
        <v>4</v>
      </c>
      <c r="B90" s="122" t="s">
        <v>272</v>
      </c>
      <c r="C90" s="122"/>
      <c r="D90" s="123"/>
      <c r="E90" s="123"/>
      <c r="F90" s="123"/>
      <c r="G90" s="123"/>
      <c r="H90" s="123"/>
      <c r="I90" s="123"/>
      <c r="J90" s="123"/>
      <c r="K90" s="123"/>
      <c r="L90" s="123"/>
      <c r="M90" s="123"/>
    </row>
    <row r="91" spans="1:13" s="120" customFormat="1" ht="15.75" customHeight="1">
      <c r="A91" s="146"/>
      <c r="B91" s="149" t="s">
        <v>281</v>
      </c>
      <c r="C91" s="122"/>
      <c r="D91" s="123"/>
      <c r="E91" s="123"/>
      <c r="F91" s="123"/>
      <c r="G91" s="123"/>
      <c r="H91" s="123"/>
      <c r="I91" s="123"/>
      <c r="J91" s="123"/>
      <c r="K91" s="123"/>
      <c r="L91" s="123"/>
      <c r="M91" s="123"/>
    </row>
    <row r="92" spans="1:13" s="120" customFormat="1" ht="15.75" customHeight="1">
      <c r="B92" s="122" t="s">
        <v>362</v>
      </c>
      <c r="C92" s="122"/>
      <c r="D92" s="123"/>
      <c r="E92" s="123"/>
      <c r="F92" s="123"/>
      <c r="G92" s="123"/>
      <c r="H92" s="123"/>
      <c r="I92" s="123"/>
      <c r="J92" s="123"/>
      <c r="K92" s="123"/>
      <c r="L92" s="123"/>
      <c r="M92" s="123"/>
    </row>
    <row r="93" spans="1:13" s="120" customFormat="1" ht="15.75" customHeight="1">
      <c r="A93" s="146"/>
      <c r="B93" s="122" t="s">
        <v>268</v>
      </c>
      <c r="C93" s="122"/>
      <c r="D93" s="123"/>
      <c r="E93" s="123"/>
      <c r="F93" s="123"/>
      <c r="G93" s="123"/>
      <c r="H93" s="123"/>
      <c r="I93" s="123"/>
      <c r="J93" s="123"/>
      <c r="K93" s="123"/>
      <c r="L93" s="123"/>
      <c r="M93" s="123"/>
    </row>
    <row r="94" spans="1:13" s="120" customFormat="1" ht="15.75" customHeight="1">
      <c r="A94" s="146"/>
      <c r="B94" s="122" t="s">
        <v>149</v>
      </c>
      <c r="C94" s="122"/>
      <c r="D94" s="123"/>
      <c r="E94" s="123"/>
      <c r="F94" s="123"/>
      <c r="G94" s="123"/>
      <c r="H94" s="123"/>
      <c r="I94" s="123"/>
      <c r="J94" s="123"/>
      <c r="K94" s="123"/>
      <c r="L94" s="123"/>
      <c r="M94" s="123"/>
    </row>
    <row r="95" spans="1:13" s="120" customFormat="1" ht="15.75" customHeight="1">
      <c r="A95" s="146"/>
      <c r="B95" s="122" t="s">
        <v>246</v>
      </c>
      <c r="C95" s="122"/>
      <c r="D95" s="123"/>
      <c r="E95" s="123"/>
      <c r="F95" s="123"/>
      <c r="G95" s="123"/>
      <c r="H95" s="123"/>
      <c r="I95" s="123"/>
      <c r="J95" s="123"/>
      <c r="K95" s="123"/>
      <c r="L95" s="123"/>
      <c r="M95" s="123"/>
    </row>
    <row r="96" spans="1:13" s="120" customFormat="1" ht="15.75" customHeight="1">
      <c r="A96" s="146"/>
      <c r="B96" s="122" t="s">
        <v>270</v>
      </c>
      <c r="C96" s="122"/>
      <c r="D96" s="123"/>
      <c r="E96" s="123"/>
      <c r="F96" s="123"/>
      <c r="G96" s="123"/>
      <c r="H96" s="123"/>
      <c r="I96" s="123"/>
      <c r="J96" s="123"/>
      <c r="K96" s="123"/>
      <c r="L96" s="123"/>
      <c r="M96" s="123"/>
    </row>
    <row r="97" spans="1:13" s="120" customFormat="1" ht="15.75" customHeight="1">
      <c r="A97" s="146"/>
      <c r="B97" s="122" t="s">
        <v>269</v>
      </c>
      <c r="C97" s="122"/>
      <c r="D97" s="123"/>
      <c r="E97" s="123"/>
      <c r="F97" s="123"/>
      <c r="G97" s="123"/>
      <c r="H97" s="123"/>
      <c r="I97" s="123"/>
      <c r="J97" s="123"/>
      <c r="K97" s="123"/>
      <c r="L97" s="123"/>
      <c r="M97" s="123"/>
    </row>
    <row r="98" spans="1:13" s="120" customFormat="1" ht="15.75" customHeight="1">
      <c r="A98" s="146"/>
      <c r="B98" s="122" t="s">
        <v>150</v>
      </c>
      <c r="C98" s="122"/>
      <c r="D98" s="123"/>
      <c r="E98" s="123"/>
      <c r="F98" s="123"/>
      <c r="G98" s="123"/>
      <c r="H98" s="123"/>
      <c r="I98" s="123"/>
      <c r="J98" s="123"/>
      <c r="K98" s="123"/>
      <c r="L98" s="123"/>
      <c r="M98" s="123"/>
    </row>
    <row r="99" spans="1:13" s="120" customFormat="1" ht="15.75" customHeight="1">
      <c r="A99" s="146">
        <v>5</v>
      </c>
      <c r="B99" s="122" t="s">
        <v>248</v>
      </c>
    </row>
    <row r="100" spans="1:13" ht="15.95" customHeight="1">
      <c r="A100" s="146">
        <v>6</v>
      </c>
      <c r="B100" s="122" t="s">
        <v>271</v>
      </c>
      <c r="C100" s="41"/>
    </row>
    <row r="101" spans="1:13" ht="15.95" customHeight="1">
      <c r="A101" s="41"/>
      <c r="B101" s="41"/>
    </row>
  </sheetData>
  <dataConsolidate/>
  <mergeCells count="134">
    <mergeCell ref="A66:C66"/>
    <mergeCell ref="A67:C67"/>
    <mergeCell ref="F66:H66"/>
    <mergeCell ref="F67:H67"/>
    <mergeCell ref="I66:M66"/>
    <mergeCell ref="I67:M67"/>
    <mergeCell ref="A68:C68"/>
    <mergeCell ref="F68:H68"/>
    <mergeCell ref="I68:M68"/>
    <mergeCell ref="A81:C81"/>
    <mergeCell ref="F81:H81"/>
    <mergeCell ref="I81:M81"/>
    <mergeCell ref="I80:M80"/>
    <mergeCell ref="A79:C79"/>
    <mergeCell ref="F79:H79"/>
    <mergeCell ref="I79:M79"/>
    <mergeCell ref="A80:C80"/>
    <mergeCell ref="F80:H80"/>
    <mergeCell ref="A82:C82"/>
    <mergeCell ref="F82:H82"/>
    <mergeCell ref="I82:M82"/>
    <mergeCell ref="I77:M78"/>
    <mergeCell ref="I73:M74"/>
    <mergeCell ref="B74:C74"/>
    <mergeCell ref="F74:H74"/>
    <mergeCell ref="A77:C78"/>
    <mergeCell ref="D77:E77"/>
    <mergeCell ref="F77:H78"/>
    <mergeCell ref="A73:C73"/>
    <mergeCell ref="F73:H73"/>
    <mergeCell ref="A71:C72"/>
    <mergeCell ref="D71:E71"/>
    <mergeCell ref="F71:H72"/>
    <mergeCell ref="A60:C60"/>
    <mergeCell ref="F41:H41"/>
    <mergeCell ref="F46:H46"/>
    <mergeCell ref="I48:M48"/>
    <mergeCell ref="A49:C49"/>
    <mergeCell ref="I49:M59"/>
    <mergeCell ref="B50:C50"/>
    <mergeCell ref="B51:C51"/>
    <mergeCell ref="B52:C52"/>
    <mergeCell ref="I71:M72"/>
    <mergeCell ref="A59:C59"/>
    <mergeCell ref="I60:M65"/>
    <mergeCell ref="B61:C61"/>
    <mergeCell ref="B62:C62"/>
    <mergeCell ref="B63:C63"/>
    <mergeCell ref="B64:C64"/>
    <mergeCell ref="B65:C65"/>
    <mergeCell ref="B53:C53"/>
    <mergeCell ref="B55:C55"/>
    <mergeCell ref="A58:C58"/>
    <mergeCell ref="A48:C48"/>
    <mergeCell ref="B54:C54"/>
    <mergeCell ref="I46:M47"/>
    <mergeCell ref="B42:C42"/>
    <mergeCell ref="F42:H42"/>
    <mergeCell ref="B43:C43"/>
    <mergeCell ref="F43:H43"/>
    <mergeCell ref="A46:C47"/>
    <mergeCell ref="D46:E46"/>
    <mergeCell ref="A56:C56"/>
    <mergeCell ref="A57:C57"/>
    <mergeCell ref="A38:C38"/>
    <mergeCell ref="F38:H38"/>
    <mergeCell ref="I38:M43"/>
    <mergeCell ref="B39:C39"/>
    <mergeCell ref="F39:H39"/>
    <mergeCell ref="B40:C40"/>
    <mergeCell ref="F40:H40"/>
    <mergeCell ref="I33:M33"/>
    <mergeCell ref="I32:M32"/>
    <mergeCell ref="A36:C37"/>
    <mergeCell ref="D36:E36"/>
    <mergeCell ref="F36:H37"/>
    <mergeCell ref="A32:C32"/>
    <mergeCell ref="B41:C41"/>
    <mergeCell ref="F32:H32"/>
    <mergeCell ref="A33:C33"/>
    <mergeCell ref="F33:H33"/>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I36:M37"/>
    <mergeCell ref="A30:C30"/>
    <mergeCell ref="F30:H30"/>
    <mergeCell ref="I28:M30"/>
    <mergeCell ref="A31:C31"/>
    <mergeCell ref="F31:H31"/>
    <mergeCell ref="I31:M31"/>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3">
    <dataValidation type="list" allowBlank="1" showInputMessage="1" showErrorMessage="1" sqref="F73 F25:F30 F38 F49:H49 F82:H82 F58:H59 F31" xr:uid="{00000000-0002-0000-0200-000000000000}">
      <formula1>"有"</formula1>
    </dataValidation>
    <dataValidation type="list" allowBlank="1" showInputMessage="1" showErrorMessage="1" sqref="F60:H60 F74 F79:F80" xr:uid="{00000000-0002-0000-0200-000001000000}">
      <formula1>"有,－"</formula1>
    </dataValidation>
    <dataValidation type="list" allowBlank="1" showInputMessage="1" showErrorMessage="1" sqref="F61:H65" xr:uid="{00000000-0002-0000-0200-000002000000}">
      <formula1>"有,省略,様式2と同一,様式3-1と同一,－"</formula1>
    </dataValidation>
    <dataValidation type="list" allowBlank="1" showInputMessage="1" showErrorMessage="1" sqref="G39:H42 F54:H54 F81:H81 F39:F43 F66:F68" xr:uid="{00000000-0002-0000-0200-000003000000}">
      <formula1>"有,省略,－"</formula1>
    </dataValidation>
    <dataValidation type="list" allowBlank="1" showInputMessage="1" showErrorMessage="1" sqref="F55:H55 F50:H53" xr:uid="{00000000-0002-0000-0200-000004000000}">
      <formula1>"有,省略,様式2と同一,－"</formula1>
    </dataValidation>
    <dataValidation type="list" allowBlank="1" showInputMessage="1" showErrorMessage="1" sqref="D44" xr:uid="{00000000-0002-0000-0200-000005000000}">
      <formula1>"添付有り,添付無し"</formula1>
    </dataValidation>
    <dataValidation imeMode="hiragana" allowBlank="1" showInputMessage="1" showErrorMessage="1" sqref="F48:H48 C6:C7 K11:M11 L14 L16" xr:uid="{00000000-0002-0000-0200-000006000000}"/>
    <dataValidation type="list" allowBlank="1" showInputMessage="1" showErrorMessage="1" sqref="L6" xr:uid="{00000000-0002-0000-0200-000007000000}">
      <formula1>"00:国土交通大臣,40:福岡県知事"</formula1>
    </dataValidation>
    <dataValidation imeMode="off" allowBlank="1" showInputMessage="1" showErrorMessage="1" sqref="F6:J7 L7" xr:uid="{00000000-0002-0000-0200-000008000000}"/>
    <dataValidation type="list" allowBlank="1" showInputMessage="1" showErrorMessage="1" sqref="G16:I20" xr:uid="{00000000-0002-0000-0200-000009000000}">
      <formula1>"　,無"</formula1>
    </dataValidation>
    <dataValidation type="list" allowBlank="1" showInputMessage="1" showErrorMessage="1" sqref="D34" xr:uid="{00000000-0002-0000-0200-00000A000000}">
      <formula1>"有,無"</formula1>
    </dataValidation>
    <dataValidation type="list" allowBlank="1" showInputMessage="1" showErrorMessage="1" sqref="G15:I15" xr:uid="{00000000-0002-0000-0200-00000B000000}">
      <formula1>"　,有"</formula1>
    </dataValidation>
    <dataValidation type="list" allowBlank="1" showInputMessage="1" showErrorMessage="1" sqref="F32:H33 F56:H57" xr:uid="{00000000-0002-0000-0200-00000C000000}">
      <formula1>"有,省略"</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59"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B3A087-3C3A-4B59-A2D1-52BED5663A65}">
  <sheetPr>
    <pageSetUpPr fitToPage="1"/>
  </sheetPr>
  <dimension ref="A1:AW83"/>
  <sheetViews>
    <sheetView view="pageBreakPreview" topLeftCell="V1" zoomScaleNormal="100" zoomScaleSheetLayoutView="100" workbookViewId="0"/>
  </sheetViews>
  <sheetFormatPr defaultColWidth="4.5" defaultRowHeight="10.5" customHeight="1"/>
  <cols>
    <col min="1" max="1" width="3.125" style="274" hidden="1" customWidth="1"/>
    <col min="2" max="3" width="3.375" style="274" hidden="1" customWidth="1"/>
    <col min="4" max="4" width="4.5" style="274" hidden="1" customWidth="1"/>
    <col min="5" max="5" width="4" style="274" hidden="1" customWidth="1"/>
    <col min="6" max="6" width="5.5" style="274" hidden="1" customWidth="1"/>
    <col min="7" max="7" width="7.75" style="274" hidden="1" customWidth="1"/>
    <col min="8" max="8" width="3.875" style="274" hidden="1" customWidth="1"/>
    <col min="9" max="9" width="4" style="274" hidden="1" customWidth="1"/>
    <col min="10" max="10" width="4.375" style="274" hidden="1" customWidth="1"/>
    <col min="11" max="11" width="5.5" style="274" hidden="1" customWidth="1"/>
    <col min="12" max="12" width="7.5" style="274" hidden="1" customWidth="1"/>
    <col min="13" max="13" width="0.875" style="274" hidden="1" customWidth="1"/>
    <col min="14" max="17" width="5.25" style="274" hidden="1" customWidth="1"/>
    <col min="18" max="18" width="5.75" style="274" hidden="1" customWidth="1"/>
    <col min="19" max="19" width="4.75" style="315" hidden="1" customWidth="1"/>
    <col min="20" max="20" width="3.75" style="315" hidden="1" customWidth="1"/>
    <col min="21" max="21" width="4.5" style="274" hidden="1" customWidth="1"/>
    <col min="22" max="22" width="3.125" style="274" customWidth="1"/>
    <col min="23" max="24" width="3.375" style="274" customWidth="1"/>
    <col min="25" max="25" width="4.5" style="274" customWidth="1"/>
    <col min="26" max="26" width="4" style="274" customWidth="1"/>
    <col min="27" max="27" width="6.5" style="274" customWidth="1"/>
    <col min="28" max="28" width="7.75" style="274" customWidth="1"/>
    <col min="29" max="29" width="3.875" style="274" customWidth="1"/>
    <col min="30" max="30" width="4.5" style="274" customWidth="1"/>
    <col min="31" max="31" width="5.5" style="274" customWidth="1"/>
    <col min="32" max="32" width="6.25" style="274" customWidth="1"/>
    <col min="33" max="33" width="7.5" style="274" customWidth="1"/>
    <col min="34" max="34" width="0.875" style="274" customWidth="1"/>
    <col min="35" max="38" width="5.25" style="274" customWidth="1"/>
    <col min="39" max="39" width="5.75" style="274" customWidth="1"/>
    <col min="40" max="40" width="5" style="315" customWidth="1"/>
    <col min="41" max="41" width="3.75" style="315" customWidth="1"/>
    <col min="42" max="45" width="9" style="274" customWidth="1"/>
    <col min="46" max="16384" width="4.5" style="274"/>
  </cols>
  <sheetData>
    <row r="1" spans="1:44" s="270" customFormat="1" ht="14.25" customHeight="1">
      <c r="A1" s="268">
        <v>109</v>
      </c>
      <c r="B1" s="269" t="s">
        <v>417</v>
      </c>
      <c r="N1" s="494">
        <v>46071</v>
      </c>
      <c r="O1" s="495"/>
      <c r="P1" s="495"/>
      <c r="Q1" s="496"/>
      <c r="R1" s="497" t="s">
        <v>418</v>
      </c>
      <c r="S1" s="498"/>
      <c r="T1" s="499"/>
      <c r="V1" s="500" t="s">
        <v>419</v>
      </c>
      <c r="W1" s="500"/>
      <c r="X1" s="500"/>
      <c r="Y1" s="500"/>
      <c r="Z1" s="500"/>
      <c r="AA1" s="500"/>
      <c r="AB1" s="500"/>
      <c r="AC1" s="500"/>
      <c r="AD1" s="500"/>
      <c r="AE1" s="500"/>
      <c r="AF1" s="500"/>
      <c r="AG1" s="272"/>
      <c r="AI1" s="273"/>
      <c r="AJ1" s="273"/>
      <c r="AK1" s="273"/>
      <c r="AL1" s="273"/>
      <c r="AM1" s="268"/>
      <c r="AN1" s="268"/>
      <c r="AO1" s="268"/>
      <c r="AP1" s="274"/>
      <c r="AQ1" s="274"/>
      <c r="AR1" s="274"/>
    </row>
    <row r="2" spans="1:44" s="270" customFormat="1" ht="18.75" customHeight="1">
      <c r="A2" s="501" t="s">
        <v>101</v>
      </c>
      <c r="B2" s="502"/>
      <c r="C2" s="503"/>
      <c r="D2" s="504" t="s">
        <v>420</v>
      </c>
      <c r="E2" s="505"/>
      <c r="F2" s="505"/>
      <c r="G2" s="505"/>
      <c r="H2" s="505"/>
      <c r="I2" s="505"/>
      <c r="J2" s="505"/>
      <c r="K2" s="505"/>
      <c r="L2" s="506"/>
      <c r="N2" s="507" t="s">
        <v>421</v>
      </c>
      <c r="O2" s="508"/>
      <c r="P2" s="508"/>
      <c r="Q2" s="509"/>
      <c r="R2" s="507"/>
      <c r="S2" s="508"/>
      <c r="T2" s="509"/>
      <c r="V2" s="500"/>
      <c r="W2" s="500"/>
      <c r="X2" s="500"/>
      <c r="Y2" s="500"/>
      <c r="Z2" s="500"/>
      <c r="AA2" s="500"/>
      <c r="AB2" s="500"/>
      <c r="AC2" s="500"/>
      <c r="AD2" s="500"/>
      <c r="AE2" s="500"/>
      <c r="AF2" s="500"/>
      <c r="AG2" s="272"/>
      <c r="AI2" s="275"/>
      <c r="AJ2" s="275"/>
      <c r="AK2" s="275"/>
      <c r="AL2" s="275"/>
      <c r="AM2" s="275"/>
      <c r="AN2" s="275"/>
      <c r="AO2" s="275"/>
      <c r="AP2" s="274"/>
      <c r="AQ2" s="274"/>
      <c r="AR2" s="274"/>
    </row>
    <row r="3" spans="1:44" s="270" customFormat="1" ht="18.75" customHeight="1">
      <c r="A3" s="513" t="s">
        <v>422</v>
      </c>
      <c r="B3" s="514"/>
      <c r="C3" s="515"/>
      <c r="D3" s="519" t="s">
        <v>423</v>
      </c>
      <c r="E3" s="520"/>
      <c r="F3" s="521"/>
      <c r="G3" s="513" t="s">
        <v>424</v>
      </c>
      <c r="H3" s="514"/>
      <c r="I3" s="515"/>
      <c r="J3" s="519" t="s">
        <v>425</v>
      </c>
      <c r="K3" s="520"/>
      <c r="L3" s="521"/>
      <c r="N3" s="510"/>
      <c r="O3" s="511"/>
      <c r="P3" s="511"/>
      <c r="Q3" s="512"/>
      <c r="R3" s="510"/>
      <c r="S3" s="511"/>
      <c r="T3" s="512"/>
      <c r="V3" s="525" t="s">
        <v>426</v>
      </c>
      <c r="W3" s="525"/>
      <c r="X3" s="525"/>
      <c r="Y3" s="525"/>
      <c r="Z3" s="525"/>
      <c r="AA3" s="525"/>
      <c r="AB3" s="525"/>
      <c r="AC3" s="525"/>
      <c r="AD3" s="525"/>
      <c r="AE3" s="525"/>
      <c r="AF3" s="525"/>
      <c r="AG3" s="525"/>
      <c r="AH3" s="525"/>
      <c r="AI3" s="525"/>
      <c r="AJ3" s="525"/>
      <c r="AK3" s="525"/>
      <c r="AL3" s="525"/>
      <c r="AM3" s="525"/>
      <c r="AN3" s="525"/>
      <c r="AO3" s="525"/>
      <c r="AP3" s="525"/>
      <c r="AQ3" s="525"/>
      <c r="AR3" s="525"/>
    </row>
    <row r="4" spans="1:44" s="270" customFormat="1" ht="3.75" customHeight="1">
      <c r="A4" s="516"/>
      <c r="B4" s="517"/>
      <c r="C4" s="518"/>
      <c r="D4" s="522"/>
      <c r="E4" s="523"/>
      <c r="F4" s="524"/>
      <c r="G4" s="516"/>
      <c r="H4" s="517"/>
      <c r="I4" s="518"/>
      <c r="J4" s="522"/>
      <c r="K4" s="523"/>
      <c r="L4" s="524"/>
      <c r="N4" s="277"/>
      <c r="O4" s="277"/>
      <c r="P4" s="277"/>
      <c r="Q4" s="277"/>
      <c r="R4" s="277"/>
      <c r="S4" s="277"/>
      <c r="T4" s="277"/>
      <c r="V4" s="278"/>
      <c r="W4" s="278"/>
      <c r="X4" s="278"/>
      <c r="Y4" s="268"/>
      <c r="Z4" s="268"/>
      <c r="AA4" s="268"/>
      <c r="AB4" s="278"/>
      <c r="AC4" s="278"/>
      <c r="AD4" s="278"/>
      <c r="AE4" s="268"/>
      <c r="AF4" s="268"/>
      <c r="AG4" s="268"/>
      <c r="AI4" s="279"/>
      <c r="AJ4" s="279"/>
      <c r="AK4" s="279"/>
      <c r="AL4" s="279"/>
      <c r="AM4" s="279"/>
      <c r="AN4" s="279"/>
      <c r="AO4" s="279"/>
      <c r="AP4" s="274"/>
      <c r="AQ4" s="274"/>
      <c r="AR4" s="274"/>
    </row>
    <row r="5" spans="1:44" s="268" customFormat="1" ht="18.75" customHeight="1">
      <c r="A5" s="501" t="s">
        <v>427</v>
      </c>
      <c r="B5" s="502"/>
      <c r="C5" s="503"/>
      <c r="D5" s="494">
        <v>46080</v>
      </c>
      <c r="E5" s="495"/>
      <c r="F5" s="496"/>
      <c r="G5" s="501" t="s">
        <v>428</v>
      </c>
      <c r="H5" s="502"/>
      <c r="I5" s="503"/>
      <c r="J5" s="494">
        <v>46105</v>
      </c>
      <c r="K5" s="495"/>
      <c r="L5" s="496"/>
      <c r="M5" s="532" t="s">
        <v>335</v>
      </c>
      <c r="N5" s="533"/>
      <c r="O5" s="533"/>
      <c r="P5" s="533"/>
      <c r="Q5" s="534"/>
      <c r="R5" s="494">
        <v>46133</v>
      </c>
      <c r="S5" s="495"/>
      <c r="T5" s="496"/>
      <c r="V5" s="535" t="s">
        <v>429</v>
      </c>
      <c r="W5" s="535"/>
      <c r="X5" s="529" t="str">
        <f>'様式1-1'!D16</f>
        <v>福岡県総合防災情報システム（統制局装置等）改良工事（１工区）</v>
      </c>
      <c r="Y5" s="529"/>
      <c r="Z5" s="529"/>
      <c r="AA5" s="529"/>
      <c r="AB5" s="529"/>
      <c r="AC5" s="529"/>
      <c r="AD5" s="529"/>
      <c r="AE5" s="529"/>
      <c r="AF5" s="529"/>
      <c r="AG5" s="280" t="s">
        <v>430</v>
      </c>
      <c r="AH5" s="529" t="str">
        <f>'様式1-1'!F10</f>
        <v>株式会社○○建設○○支店</v>
      </c>
      <c r="AI5" s="529"/>
      <c r="AJ5" s="529"/>
      <c r="AK5" s="529"/>
      <c r="AL5" s="529"/>
      <c r="AM5" s="529"/>
      <c r="AN5" s="529"/>
      <c r="AO5" s="529"/>
    </row>
    <row r="6" spans="1:44" s="268" customFormat="1" ht="6" customHeight="1">
      <c r="A6" s="281"/>
      <c r="B6" s="276"/>
      <c r="C6" s="276"/>
      <c r="D6" s="282"/>
      <c r="E6" s="282"/>
      <c r="F6" s="282"/>
      <c r="G6" s="276"/>
      <c r="H6" s="276"/>
      <c r="I6" s="276"/>
      <c r="J6" s="282"/>
      <c r="K6" s="282"/>
      <c r="L6" s="282"/>
      <c r="M6" s="282"/>
      <c r="N6" s="276"/>
      <c r="O6" s="276"/>
      <c r="P6" s="276"/>
      <c r="Q6" s="282"/>
      <c r="R6" s="282"/>
      <c r="S6" s="282"/>
      <c r="T6" s="276"/>
      <c r="V6" s="281"/>
      <c r="W6" s="276"/>
      <c r="Y6" s="273"/>
      <c r="Z6" s="273"/>
      <c r="AA6" s="273"/>
      <c r="AE6" s="273"/>
      <c r="AF6" s="273"/>
      <c r="AG6" s="273"/>
      <c r="AH6" s="273"/>
      <c r="AL6" s="273"/>
      <c r="AM6" s="273"/>
      <c r="AN6" s="273"/>
    </row>
    <row r="7" spans="1:44" s="268" customFormat="1" ht="15.75" customHeight="1">
      <c r="A7" s="530" t="s">
        <v>167</v>
      </c>
      <c r="B7" s="530"/>
      <c r="C7" s="530"/>
      <c r="D7" s="530"/>
      <c r="E7" s="530"/>
      <c r="F7" s="530"/>
      <c r="G7" s="530" t="s">
        <v>168</v>
      </c>
      <c r="H7" s="530"/>
      <c r="I7" s="530"/>
      <c r="J7" s="530"/>
      <c r="K7" s="530"/>
      <c r="L7" s="531" t="s">
        <v>169</v>
      </c>
      <c r="M7" s="531"/>
      <c r="N7" s="531"/>
      <c r="O7" s="531"/>
      <c r="P7" s="531"/>
      <c r="Q7" s="531"/>
      <c r="R7" s="531"/>
      <c r="S7" s="531" t="s">
        <v>170</v>
      </c>
      <c r="T7" s="531"/>
      <c r="V7" s="530" t="s">
        <v>167</v>
      </c>
      <c r="W7" s="530"/>
      <c r="X7" s="530"/>
      <c r="Y7" s="530"/>
      <c r="Z7" s="530"/>
      <c r="AA7" s="530"/>
      <c r="AB7" s="530" t="s">
        <v>168</v>
      </c>
      <c r="AC7" s="530"/>
      <c r="AD7" s="530"/>
      <c r="AE7" s="530"/>
      <c r="AF7" s="530"/>
      <c r="AG7" s="531" t="s">
        <v>169</v>
      </c>
      <c r="AH7" s="531"/>
      <c r="AI7" s="531"/>
      <c r="AJ7" s="531"/>
      <c r="AK7" s="531"/>
      <c r="AL7" s="531"/>
      <c r="AM7" s="531"/>
      <c r="AN7" s="531" t="s">
        <v>170</v>
      </c>
      <c r="AO7" s="531"/>
      <c r="AP7" s="284"/>
    </row>
    <row r="8" spans="1:44" s="268" customFormat="1" ht="60" customHeight="1">
      <c r="A8" s="285" t="s">
        <v>222</v>
      </c>
      <c r="B8" s="536" t="s">
        <v>104</v>
      </c>
      <c r="C8" s="536"/>
      <c r="D8" s="536"/>
      <c r="E8" s="536"/>
      <c r="F8" s="286">
        <v>5</v>
      </c>
      <c r="G8" s="537" t="s">
        <v>431</v>
      </c>
      <c r="H8" s="537"/>
      <c r="I8" s="537"/>
      <c r="J8" s="537"/>
      <c r="K8" s="287">
        <v>5</v>
      </c>
      <c r="L8" s="526" t="s">
        <v>432</v>
      </c>
      <c r="M8" s="527"/>
      <c r="N8" s="527"/>
      <c r="O8" s="527"/>
      <c r="P8" s="527"/>
      <c r="Q8" s="527"/>
      <c r="R8" s="528"/>
      <c r="S8" s="288" t="s">
        <v>196</v>
      </c>
      <c r="T8" s="289">
        <v>5</v>
      </c>
      <c r="V8" s="285" t="s">
        <v>222</v>
      </c>
      <c r="W8" s="536" t="s">
        <v>104</v>
      </c>
      <c r="X8" s="536"/>
      <c r="Y8" s="536"/>
      <c r="Z8" s="536"/>
      <c r="AA8" s="286">
        <v>5</v>
      </c>
      <c r="AB8" s="537" t="s">
        <v>486</v>
      </c>
      <c r="AC8" s="537"/>
      <c r="AD8" s="537"/>
      <c r="AE8" s="537"/>
      <c r="AF8" s="287">
        <v>5</v>
      </c>
      <c r="AG8" s="526" t="s">
        <v>487</v>
      </c>
      <c r="AH8" s="527"/>
      <c r="AI8" s="527"/>
      <c r="AJ8" s="527"/>
      <c r="AK8" s="527"/>
      <c r="AL8" s="527"/>
      <c r="AM8" s="528"/>
      <c r="AN8" s="288" t="s">
        <v>196</v>
      </c>
      <c r="AO8" s="289">
        <v>5</v>
      </c>
      <c r="AP8" s="290" t="s">
        <v>171</v>
      </c>
    </row>
    <row r="9" spans="1:44" s="268" customFormat="1" ht="14.25" customHeight="1">
      <c r="A9" s="538" t="s">
        <v>223</v>
      </c>
      <c r="B9" s="536" t="s">
        <v>173</v>
      </c>
      <c r="C9" s="536"/>
      <c r="D9" s="536"/>
      <c r="E9" s="536"/>
      <c r="F9" s="544">
        <v>10</v>
      </c>
      <c r="G9" s="537" t="s">
        <v>433</v>
      </c>
      <c r="H9" s="548"/>
      <c r="I9" s="549"/>
      <c r="J9" s="549"/>
      <c r="K9" s="550">
        <v>3.4</v>
      </c>
      <c r="L9" s="552" t="s">
        <v>434</v>
      </c>
      <c r="M9" s="553"/>
      <c r="N9" s="553"/>
      <c r="O9" s="553"/>
      <c r="P9" s="554"/>
      <c r="Q9" s="554"/>
      <c r="R9" s="555"/>
      <c r="S9" s="570">
        <v>3.4</v>
      </c>
      <c r="T9" s="571"/>
      <c r="V9" s="538" t="s">
        <v>223</v>
      </c>
      <c r="W9" s="536" t="s">
        <v>173</v>
      </c>
      <c r="X9" s="536"/>
      <c r="Y9" s="536"/>
      <c r="Z9" s="536"/>
      <c r="AA9" s="544">
        <v>10</v>
      </c>
      <c r="AB9" s="537" t="s">
        <v>435</v>
      </c>
      <c r="AC9" s="548"/>
      <c r="AD9" s="549"/>
      <c r="AE9" s="549"/>
      <c r="AF9" s="550">
        <v>3.4</v>
      </c>
      <c r="AG9" s="552" t="s">
        <v>434</v>
      </c>
      <c r="AH9" s="553"/>
      <c r="AI9" s="553"/>
      <c r="AJ9" s="553"/>
      <c r="AK9" s="554"/>
      <c r="AL9" s="554"/>
      <c r="AM9" s="555"/>
      <c r="AN9" s="570">
        <v>3.4</v>
      </c>
      <c r="AO9" s="571"/>
      <c r="AP9" s="572"/>
    </row>
    <row r="10" spans="1:44" s="268" customFormat="1" ht="14.25" customHeight="1">
      <c r="A10" s="539"/>
      <c r="B10" s="542"/>
      <c r="C10" s="542"/>
      <c r="D10" s="542"/>
      <c r="E10" s="542"/>
      <c r="F10" s="545"/>
      <c r="G10" s="537"/>
      <c r="H10" s="548"/>
      <c r="I10" s="549"/>
      <c r="J10" s="549"/>
      <c r="K10" s="551"/>
      <c r="L10" s="552" t="s">
        <v>436</v>
      </c>
      <c r="M10" s="553"/>
      <c r="N10" s="553"/>
      <c r="O10" s="553"/>
      <c r="P10" s="554"/>
      <c r="Q10" s="554"/>
      <c r="R10" s="555"/>
      <c r="S10" s="570">
        <v>2.6</v>
      </c>
      <c r="T10" s="571"/>
      <c r="V10" s="539"/>
      <c r="W10" s="542"/>
      <c r="X10" s="542"/>
      <c r="Y10" s="542"/>
      <c r="Z10" s="542"/>
      <c r="AA10" s="545"/>
      <c r="AB10" s="537"/>
      <c r="AC10" s="548"/>
      <c r="AD10" s="549"/>
      <c r="AE10" s="549"/>
      <c r="AF10" s="551"/>
      <c r="AG10" s="552" t="s">
        <v>436</v>
      </c>
      <c r="AH10" s="553"/>
      <c r="AI10" s="553"/>
      <c r="AJ10" s="553"/>
      <c r="AK10" s="554"/>
      <c r="AL10" s="554"/>
      <c r="AM10" s="555"/>
      <c r="AN10" s="570">
        <v>2.6</v>
      </c>
      <c r="AO10" s="571"/>
      <c r="AP10" s="573"/>
    </row>
    <row r="11" spans="1:44" s="268" customFormat="1" ht="14.25" customHeight="1">
      <c r="A11" s="539"/>
      <c r="B11" s="542"/>
      <c r="C11" s="542"/>
      <c r="D11" s="542"/>
      <c r="E11" s="542"/>
      <c r="F11" s="545"/>
      <c r="G11" s="537"/>
      <c r="H11" s="548"/>
      <c r="I11" s="549"/>
      <c r="J11" s="549"/>
      <c r="K11" s="551"/>
      <c r="L11" s="552" t="s">
        <v>437</v>
      </c>
      <c r="M11" s="553"/>
      <c r="N11" s="553"/>
      <c r="O11" s="553"/>
      <c r="P11" s="554"/>
      <c r="Q11" s="554"/>
      <c r="R11" s="555"/>
      <c r="S11" s="570">
        <v>1.7</v>
      </c>
      <c r="T11" s="571"/>
      <c r="V11" s="539"/>
      <c r="W11" s="542"/>
      <c r="X11" s="542"/>
      <c r="Y11" s="542"/>
      <c r="Z11" s="542"/>
      <c r="AA11" s="545"/>
      <c r="AB11" s="537"/>
      <c r="AC11" s="548"/>
      <c r="AD11" s="549"/>
      <c r="AE11" s="549"/>
      <c r="AF11" s="551"/>
      <c r="AG11" s="552" t="s">
        <v>437</v>
      </c>
      <c r="AH11" s="553"/>
      <c r="AI11" s="553"/>
      <c r="AJ11" s="553"/>
      <c r="AK11" s="554"/>
      <c r="AL11" s="554"/>
      <c r="AM11" s="555"/>
      <c r="AN11" s="570">
        <v>1.7</v>
      </c>
      <c r="AO11" s="571"/>
      <c r="AP11" s="573"/>
    </row>
    <row r="12" spans="1:44" s="268" customFormat="1" ht="14.25" customHeight="1">
      <c r="A12" s="539"/>
      <c r="B12" s="542"/>
      <c r="C12" s="542"/>
      <c r="D12" s="542"/>
      <c r="E12" s="542"/>
      <c r="F12" s="545"/>
      <c r="G12" s="537"/>
      <c r="H12" s="548"/>
      <c r="I12" s="549"/>
      <c r="J12" s="549"/>
      <c r="K12" s="551"/>
      <c r="L12" s="552" t="s">
        <v>438</v>
      </c>
      <c r="M12" s="553"/>
      <c r="N12" s="553"/>
      <c r="O12" s="553"/>
      <c r="P12" s="554"/>
      <c r="Q12" s="554"/>
      <c r="R12" s="555"/>
      <c r="S12" s="570">
        <v>0.9</v>
      </c>
      <c r="T12" s="571"/>
      <c r="V12" s="539"/>
      <c r="W12" s="542"/>
      <c r="X12" s="542"/>
      <c r="Y12" s="542"/>
      <c r="Z12" s="542"/>
      <c r="AA12" s="545"/>
      <c r="AB12" s="537"/>
      <c r="AC12" s="548"/>
      <c r="AD12" s="549"/>
      <c r="AE12" s="549"/>
      <c r="AF12" s="551"/>
      <c r="AG12" s="552" t="s">
        <v>438</v>
      </c>
      <c r="AH12" s="553"/>
      <c r="AI12" s="553"/>
      <c r="AJ12" s="553"/>
      <c r="AK12" s="554"/>
      <c r="AL12" s="554"/>
      <c r="AM12" s="555"/>
      <c r="AN12" s="570">
        <v>0.9</v>
      </c>
      <c r="AO12" s="571"/>
      <c r="AP12" s="573"/>
    </row>
    <row r="13" spans="1:44" s="268" customFormat="1" ht="14.25" customHeight="1">
      <c r="A13" s="540"/>
      <c r="B13" s="542"/>
      <c r="C13" s="542"/>
      <c r="D13" s="542"/>
      <c r="E13" s="542"/>
      <c r="F13" s="545"/>
      <c r="G13" s="548"/>
      <c r="H13" s="548"/>
      <c r="I13" s="549"/>
      <c r="J13" s="549"/>
      <c r="K13" s="551"/>
      <c r="L13" s="552" t="s">
        <v>439</v>
      </c>
      <c r="M13" s="553"/>
      <c r="N13" s="553"/>
      <c r="O13" s="553"/>
      <c r="P13" s="554"/>
      <c r="Q13" s="554"/>
      <c r="R13" s="555"/>
      <c r="S13" s="570">
        <v>0</v>
      </c>
      <c r="T13" s="571"/>
      <c r="V13" s="540"/>
      <c r="W13" s="542"/>
      <c r="X13" s="542"/>
      <c r="Y13" s="542"/>
      <c r="Z13" s="542"/>
      <c r="AA13" s="545"/>
      <c r="AB13" s="548"/>
      <c r="AC13" s="548"/>
      <c r="AD13" s="549"/>
      <c r="AE13" s="549"/>
      <c r="AF13" s="551"/>
      <c r="AG13" s="552" t="s">
        <v>439</v>
      </c>
      <c r="AH13" s="553"/>
      <c r="AI13" s="553"/>
      <c r="AJ13" s="553"/>
      <c r="AK13" s="554"/>
      <c r="AL13" s="554"/>
      <c r="AM13" s="555"/>
      <c r="AN13" s="570">
        <v>0</v>
      </c>
      <c r="AO13" s="571"/>
      <c r="AP13" s="574"/>
    </row>
    <row r="14" spans="1:44" s="268" customFormat="1" ht="14.25" customHeight="1">
      <c r="A14" s="540"/>
      <c r="B14" s="542"/>
      <c r="C14" s="542"/>
      <c r="D14" s="542"/>
      <c r="E14" s="542"/>
      <c r="F14" s="545"/>
      <c r="G14" s="537" t="s">
        <v>198</v>
      </c>
      <c r="H14" s="548"/>
      <c r="I14" s="549"/>
      <c r="J14" s="549"/>
      <c r="K14" s="550">
        <v>1.4</v>
      </c>
      <c r="L14" s="556" t="s">
        <v>179</v>
      </c>
      <c r="M14" s="557"/>
      <c r="N14" s="557"/>
      <c r="O14" s="557"/>
      <c r="P14" s="557"/>
      <c r="Q14" s="558"/>
      <c r="R14" s="291" t="s">
        <v>102</v>
      </c>
      <c r="S14" s="570">
        <v>0.9</v>
      </c>
      <c r="T14" s="571"/>
      <c r="V14" s="540"/>
      <c r="W14" s="542"/>
      <c r="X14" s="542"/>
      <c r="Y14" s="542"/>
      <c r="Z14" s="542"/>
      <c r="AA14" s="545"/>
      <c r="AB14" s="537" t="s">
        <v>440</v>
      </c>
      <c r="AC14" s="548"/>
      <c r="AD14" s="549"/>
      <c r="AE14" s="549"/>
      <c r="AF14" s="550">
        <v>1.4</v>
      </c>
      <c r="AG14" s="556" t="s">
        <v>179</v>
      </c>
      <c r="AH14" s="557"/>
      <c r="AI14" s="557"/>
      <c r="AJ14" s="557"/>
      <c r="AK14" s="557"/>
      <c r="AL14" s="558"/>
      <c r="AM14" s="291" t="s">
        <v>102</v>
      </c>
      <c r="AN14" s="570">
        <v>0.9</v>
      </c>
      <c r="AO14" s="571"/>
      <c r="AP14" s="572"/>
      <c r="AQ14" s="264" t="s">
        <v>180</v>
      </c>
    </row>
    <row r="15" spans="1:44" s="268" customFormat="1" ht="14.25" customHeight="1">
      <c r="A15" s="540"/>
      <c r="B15" s="542"/>
      <c r="C15" s="542"/>
      <c r="D15" s="542"/>
      <c r="E15" s="542"/>
      <c r="F15" s="545"/>
      <c r="G15" s="537"/>
      <c r="H15" s="548"/>
      <c r="I15" s="549"/>
      <c r="J15" s="549"/>
      <c r="K15" s="551"/>
      <c r="L15" s="559"/>
      <c r="M15" s="560"/>
      <c r="N15" s="560"/>
      <c r="O15" s="560"/>
      <c r="P15" s="560"/>
      <c r="Q15" s="561"/>
      <c r="R15" s="291" t="s">
        <v>103</v>
      </c>
      <c r="S15" s="570">
        <v>0</v>
      </c>
      <c r="T15" s="571"/>
      <c r="V15" s="540"/>
      <c r="W15" s="542"/>
      <c r="X15" s="542"/>
      <c r="Y15" s="542"/>
      <c r="Z15" s="542"/>
      <c r="AA15" s="545"/>
      <c r="AB15" s="537"/>
      <c r="AC15" s="548"/>
      <c r="AD15" s="549"/>
      <c r="AE15" s="549"/>
      <c r="AF15" s="551"/>
      <c r="AG15" s="559"/>
      <c r="AH15" s="560"/>
      <c r="AI15" s="560"/>
      <c r="AJ15" s="560"/>
      <c r="AK15" s="560"/>
      <c r="AL15" s="561"/>
      <c r="AM15" s="291" t="s">
        <v>103</v>
      </c>
      <c r="AN15" s="570">
        <v>0</v>
      </c>
      <c r="AO15" s="571"/>
      <c r="AP15" s="574"/>
      <c r="AQ15" s="265"/>
    </row>
    <row r="16" spans="1:44" s="268" customFormat="1" ht="14.25" customHeight="1">
      <c r="A16" s="540"/>
      <c r="B16" s="542"/>
      <c r="C16" s="542"/>
      <c r="D16" s="542"/>
      <c r="E16" s="542"/>
      <c r="F16" s="545"/>
      <c r="G16" s="537"/>
      <c r="H16" s="548"/>
      <c r="I16" s="549"/>
      <c r="J16" s="549"/>
      <c r="K16" s="551"/>
      <c r="L16" s="556" t="s">
        <v>441</v>
      </c>
      <c r="M16" s="557"/>
      <c r="N16" s="557"/>
      <c r="O16" s="557"/>
      <c r="P16" s="557"/>
      <c r="Q16" s="558"/>
      <c r="R16" s="291" t="s">
        <v>102</v>
      </c>
      <c r="S16" s="570">
        <v>0.5</v>
      </c>
      <c r="T16" s="571"/>
      <c r="V16" s="540"/>
      <c r="W16" s="542"/>
      <c r="X16" s="542"/>
      <c r="Y16" s="542"/>
      <c r="Z16" s="542"/>
      <c r="AA16" s="545"/>
      <c r="AB16" s="537"/>
      <c r="AC16" s="548"/>
      <c r="AD16" s="549"/>
      <c r="AE16" s="549"/>
      <c r="AF16" s="551"/>
      <c r="AG16" s="556" t="s">
        <v>441</v>
      </c>
      <c r="AH16" s="557"/>
      <c r="AI16" s="557"/>
      <c r="AJ16" s="557"/>
      <c r="AK16" s="557"/>
      <c r="AL16" s="558"/>
      <c r="AM16" s="291" t="s">
        <v>102</v>
      </c>
      <c r="AN16" s="570">
        <v>0.5</v>
      </c>
      <c r="AO16" s="571"/>
      <c r="AP16" s="575"/>
    </row>
    <row r="17" spans="1:44" s="268" customFormat="1" ht="14.25" customHeight="1">
      <c r="A17" s="540"/>
      <c r="B17" s="542"/>
      <c r="C17" s="542"/>
      <c r="D17" s="542"/>
      <c r="E17" s="542"/>
      <c r="F17" s="545"/>
      <c r="G17" s="548"/>
      <c r="H17" s="548"/>
      <c r="I17" s="549"/>
      <c r="J17" s="549"/>
      <c r="K17" s="551"/>
      <c r="L17" s="559"/>
      <c r="M17" s="560"/>
      <c r="N17" s="560"/>
      <c r="O17" s="560"/>
      <c r="P17" s="560"/>
      <c r="Q17" s="561"/>
      <c r="R17" s="291" t="s">
        <v>103</v>
      </c>
      <c r="S17" s="570">
        <v>0</v>
      </c>
      <c r="T17" s="571"/>
      <c r="V17" s="540"/>
      <c r="W17" s="542"/>
      <c r="X17" s="542"/>
      <c r="Y17" s="542"/>
      <c r="Z17" s="542"/>
      <c r="AA17" s="545"/>
      <c r="AB17" s="548"/>
      <c r="AC17" s="548"/>
      <c r="AD17" s="549"/>
      <c r="AE17" s="549"/>
      <c r="AF17" s="551"/>
      <c r="AG17" s="559"/>
      <c r="AH17" s="560"/>
      <c r="AI17" s="560"/>
      <c r="AJ17" s="560"/>
      <c r="AK17" s="560"/>
      <c r="AL17" s="561"/>
      <c r="AM17" s="291" t="s">
        <v>103</v>
      </c>
      <c r="AN17" s="570">
        <v>0</v>
      </c>
      <c r="AO17" s="571"/>
      <c r="AP17" s="576"/>
    </row>
    <row r="18" spans="1:44" s="268" customFormat="1" ht="14.25" customHeight="1">
      <c r="A18" s="540"/>
      <c r="B18" s="542"/>
      <c r="C18" s="542"/>
      <c r="D18" s="542"/>
      <c r="E18" s="542"/>
      <c r="F18" s="545"/>
      <c r="G18" s="577" t="s">
        <v>442</v>
      </c>
      <c r="H18" s="578"/>
      <c r="I18" s="579"/>
      <c r="J18" s="580"/>
      <c r="K18" s="585">
        <v>0.5</v>
      </c>
      <c r="L18" s="556" t="s">
        <v>443</v>
      </c>
      <c r="M18" s="557"/>
      <c r="N18" s="587"/>
      <c r="O18" s="587"/>
      <c r="P18" s="587"/>
      <c r="Q18" s="588"/>
      <c r="R18" s="271" t="s">
        <v>102</v>
      </c>
      <c r="S18" s="570">
        <v>0.5</v>
      </c>
      <c r="T18" s="571"/>
      <c r="V18" s="540"/>
      <c r="W18" s="542"/>
      <c r="X18" s="542"/>
      <c r="Y18" s="542"/>
      <c r="Z18" s="542"/>
      <c r="AA18" s="545"/>
      <c r="AB18" s="577" t="s">
        <v>442</v>
      </c>
      <c r="AC18" s="578"/>
      <c r="AD18" s="579"/>
      <c r="AE18" s="580"/>
      <c r="AF18" s="585">
        <v>0.5</v>
      </c>
      <c r="AG18" s="556" t="s">
        <v>443</v>
      </c>
      <c r="AH18" s="557"/>
      <c r="AI18" s="587"/>
      <c r="AJ18" s="587"/>
      <c r="AK18" s="587"/>
      <c r="AL18" s="588"/>
      <c r="AM18" s="271" t="s">
        <v>102</v>
      </c>
      <c r="AN18" s="570">
        <v>0.5</v>
      </c>
      <c r="AO18" s="571"/>
      <c r="AP18" s="575"/>
    </row>
    <row r="19" spans="1:44" s="268" customFormat="1" ht="14.25" customHeight="1">
      <c r="A19" s="540"/>
      <c r="B19" s="542"/>
      <c r="C19" s="542"/>
      <c r="D19" s="542"/>
      <c r="E19" s="542"/>
      <c r="F19" s="545"/>
      <c r="G19" s="581"/>
      <c r="H19" s="582"/>
      <c r="I19" s="583"/>
      <c r="J19" s="584"/>
      <c r="K19" s="586"/>
      <c r="L19" s="559"/>
      <c r="M19" s="560"/>
      <c r="N19" s="589"/>
      <c r="O19" s="589"/>
      <c r="P19" s="589"/>
      <c r="Q19" s="590"/>
      <c r="R19" s="271" t="s">
        <v>103</v>
      </c>
      <c r="S19" s="570">
        <v>0</v>
      </c>
      <c r="T19" s="571"/>
      <c r="V19" s="540"/>
      <c r="W19" s="542"/>
      <c r="X19" s="542"/>
      <c r="Y19" s="542"/>
      <c r="Z19" s="542"/>
      <c r="AA19" s="545"/>
      <c r="AB19" s="581"/>
      <c r="AC19" s="582"/>
      <c r="AD19" s="583"/>
      <c r="AE19" s="584"/>
      <c r="AF19" s="586"/>
      <c r="AG19" s="559"/>
      <c r="AH19" s="560"/>
      <c r="AI19" s="589"/>
      <c r="AJ19" s="589"/>
      <c r="AK19" s="589"/>
      <c r="AL19" s="590"/>
      <c r="AM19" s="271" t="s">
        <v>103</v>
      </c>
      <c r="AN19" s="570">
        <v>0</v>
      </c>
      <c r="AO19" s="571"/>
      <c r="AP19" s="576"/>
    </row>
    <row r="20" spans="1:44" s="268" customFormat="1" ht="14.25" customHeight="1">
      <c r="A20" s="540"/>
      <c r="B20" s="542"/>
      <c r="C20" s="542"/>
      <c r="D20" s="542"/>
      <c r="E20" s="542"/>
      <c r="F20" s="545"/>
      <c r="G20" s="537" t="s">
        <v>444</v>
      </c>
      <c r="H20" s="548"/>
      <c r="I20" s="549"/>
      <c r="J20" s="549"/>
      <c r="K20" s="550">
        <v>1.6</v>
      </c>
      <c r="L20" s="562" t="s">
        <v>445</v>
      </c>
      <c r="M20" s="563"/>
      <c r="N20" s="564"/>
      <c r="O20" s="564"/>
      <c r="P20" s="564"/>
      <c r="Q20" s="565"/>
      <c r="R20" s="271" t="s">
        <v>102</v>
      </c>
      <c r="S20" s="570">
        <v>1.6</v>
      </c>
      <c r="T20" s="571"/>
      <c r="V20" s="540"/>
      <c r="W20" s="542"/>
      <c r="X20" s="542"/>
      <c r="Y20" s="542"/>
      <c r="Z20" s="542"/>
      <c r="AA20" s="545"/>
      <c r="AB20" s="537" t="s">
        <v>446</v>
      </c>
      <c r="AC20" s="548"/>
      <c r="AD20" s="549"/>
      <c r="AE20" s="549"/>
      <c r="AF20" s="550">
        <v>1.6</v>
      </c>
      <c r="AG20" s="556" t="s">
        <v>447</v>
      </c>
      <c r="AH20" s="557"/>
      <c r="AI20" s="587"/>
      <c r="AJ20" s="587"/>
      <c r="AK20" s="587"/>
      <c r="AL20" s="588"/>
      <c r="AM20" s="271" t="s">
        <v>102</v>
      </c>
      <c r="AN20" s="570">
        <v>1.6</v>
      </c>
      <c r="AO20" s="571"/>
      <c r="AP20" s="575"/>
    </row>
    <row r="21" spans="1:44" s="268" customFormat="1" ht="14.25" customHeight="1">
      <c r="A21" s="540"/>
      <c r="B21" s="542"/>
      <c r="C21" s="542"/>
      <c r="D21" s="542"/>
      <c r="E21" s="542"/>
      <c r="F21" s="545"/>
      <c r="G21" s="548"/>
      <c r="H21" s="548"/>
      <c r="I21" s="549"/>
      <c r="J21" s="549"/>
      <c r="K21" s="551"/>
      <c r="L21" s="566"/>
      <c r="M21" s="567"/>
      <c r="N21" s="568"/>
      <c r="O21" s="568"/>
      <c r="P21" s="568"/>
      <c r="Q21" s="569"/>
      <c r="R21" s="271" t="s">
        <v>103</v>
      </c>
      <c r="S21" s="570">
        <v>0</v>
      </c>
      <c r="T21" s="571"/>
      <c r="V21" s="540"/>
      <c r="W21" s="542"/>
      <c r="X21" s="542"/>
      <c r="Y21" s="542"/>
      <c r="Z21" s="542"/>
      <c r="AA21" s="545"/>
      <c r="AB21" s="548"/>
      <c r="AC21" s="548"/>
      <c r="AD21" s="549"/>
      <c r="AE21" s="549"/>
      <c r="AF21" s="551"/>
      <c r="AG21" s="559"/>
      <c r="AH21" s="560"/>
      <c r="AI21" s="589"/>
      <c r="AJ21" s="589"/>
      <c r="AK21" s="589"/>
      <c r="AL21" s="590"/>
      <c r="AM21" s="271" t="s">
        <v>103</v>
      </c>
      <c r="AN21" s="570">
        <v>0</v>
      </c>
      <c r="AO21" s="571"/>
      <c r="AP21" s="576"/>
    </row>
    <row r="22" spans="1:44" s="268" customFormat="1" ht="14.25" customHeight="1">
      <c r="A22" s="540"/>
      <c r="B22" s="542"/>
      <c r="C22" s="542"/>
      <c r="D22" s="542"/>
      <c r="E22" s="542"/>
      <c r="F22" s="545"/>
      <c r="G22" s="591" t="s">
        <v>315</v>
      </c>
      <c r="H22" s="592"/>
      <c r="I22" s="593"/>
      <c r="J22" s="593"/>
      <c r="K22" s="550">
        <v>0.9</v>
      </c>
      <c r="L22" s="594" t="s">
        <v>448</v>
      </c>
      <c r="M22" s="595"/>
      <c r="N22" s="595"/>
      <c r="O22" s="595"/>
      <c r="P22" s="596"/>
      <c r="Q22" s="596"/>
      <c r="R22" s="597"/>
      <c r="S22" s="570">
        <v>0.9</v>
      </c>
      <c r="T22" s="571"/>
      <c r="V22" s="540"/>
      <c r="W22" s="542"/>
      <c r="X22" s="542"/>
      <c r="Y22" s="542"/>
      <c r="Z22" s="542"/>
      <c r="AA22" s="545"/>
      <c r="AB22" s="537" t="s">
        <v>449</v>
      </c>
      <c r="AC22" s="548"/>
      <c r="AD22" s="549"/>
      <c r="AE22" s="549"/>
      <c r="AF22" s="550">
        <v>0.9</v>
      </c>
      <c r="AG22" s="526" t="s">
        <v>450</v>
      </c>
      <c r="AH22" s="527"/>
      <c r="AI22" s="527"/>
      <c r="AJ22" s="527"/>
      <c r="AK22" s="598"/>
      <c r="AL22" s="598"/>
      <c r="AM22" s="599"/>
      <c r="AN22" s="570">
        <v>0.9</v>
      </c>
      <c r="AO22" s="571"/>
      <c r="AP22" s="575"/>
      <c r="AQ22" s="295" t="s">
        <v>308</v>
      </c>
    </row>
    <row r="23" spans="1:44" s="268" customFormat="1" ht="14.25" customHeight="1">
      <c r="A23" s="540"/>
      <c r="B23" s="542"/>
      <c r="C23" s="542"/>
      <c r="D23" s="542"/>
      <c r="E23" s="542"/>
      <c r="F23" s="545"/>
      <c r="G23" s="592"/>
      <c r="H23" s="592"/>
      <c r="I23" s="593"/>
      <c r="J23" s="593"/>
      <c r="K23" s="551"/>
      <c r="L23" s="594" t="s">
        <v>451</v>
      </c>
      <c r="M23" s="595"/>
      <c r="N23" s="601"/>
      <c r="O23" s="601"/>
      <c r="P23" s="602"/>
      <c r="Q23" s="602"/>
      <c r="R23" s="603"/>
      <c r="S23" s="570">
        <v>0.5</v>
      </c>
      <c r="T23" s="571"/>
      <c r="V23" s="540"/>
      <c r="W23" s="542"/>
      <c r="X23" s="542"/>
      <c r="Y23" s="542"/>
      <c r="Z23" s="542"/>
      <c r="AA23" s="545"/>
      <c r="AB23" s="548"/>
      <c r="AC23" s="548"/>
      <c r="AD23" s="549"/>
      <c r="AE23" s="549"/>
      <c r="AF23" s="551"/>
      <c r="AG23" s="526" t="s">
        <v>451</v>
      </c>
      <c r="AH23" s="527"/>
      <c r="AI23" s="553"/>
      <c r="AJ23" s="553"/>
      <c r="AK23" s="554"/>
      <c r="AL23" s="554"/>
      <c r="AM23" s="555"/>
      <c r="AN23" s="570">
        <v>0.5</v>
      </c>
      <c r="AO23" s="571"/>
      <c r="AP23" s="600"/>
      <c r="AQ23" s="292"/>
    </row>
    <row r="24" spans="1:44" s="268" customFormat="1" ht="14.25" customHeight="1">
      <c r="A24" s="540"/>
      <c r="B24" s="542"/>
      <c r="C24" s="542"/>
      <c r="D24" s="542"/>
      <c r="E24" s="542"/>
      <c r="F24" s="545"/>
      <c r="G24" s="592"/>
      <c r="H24" s="592"/>
      <c r="I24" s="593"/>
      <c r="J24" s="593"/>
      <c r="K24" s="551"/>
      <c r="L24" s="594" t="s">
        <v>181</v>
      </c>
      <c r="M24" s="595"/>
      <c r="N24" s="601"/>
      <c r="O24" s="601"/>
      <c r="P24" s="602"/>
      <c r="Q24" s="602"/>
      <c r="R24" s="603"/>
      <c r="S24" s="570">
        <v>0</v>
      </c>
      <c r="T24" s="571"/>
      <c r="V24" s="540"/>
      <c r="W24" s="542"/>
      <c r="X24" s="542"/>
      <c r="Y24" s="542"/>
      <c r="Z24" s="542"/>
      <c r="AA24" s="545"/>
      <c r="AB24" s="548"/>
      <c r="AC24" s="548"/>
      <c r="AD24" s="549"/>
      <c r="AE24" s="549"/>
      <c r="AF24" s="551"/>
      <c r="AG24" s="526" t="s">
        <v>181</v>
      </c>
      <c r="AH24" s="527"/>
      <c r="AI24" s="553"/>
      <c r="AJ24" s="553"/>
      <c r="AK24" s="554"/>
      <c r="AL24" s="554"/>
      <c r="AM24" s="555"/>
      <c r="AN24" s="570">
        <v>0</v>
      </c>
      <c r="AO24" s="571"/>
      <c r="AP24" s="576"/>
      <c r="AQ24" s="293"/>
    </row>
    <row r="25" spans="1:44" s="268" customFormat="1" ht="14.25" customHeight="1">
      <c r="A25" s="540"/>
      <c r="B25" s="542"/>
      <c r="C25" s="542"/>
      <c r="D25" s="542"/>
      <c r="E25" s="542"/>
      <c r="F25" s="546"/>
      <c r="G25" s="537" t="s">
        <v>452</v>
      </c>
      <c r="H25" s="548"/>
      <c r="I25" s="549"/>
      <c r="J25" s="549"/>
      <c r="K25" s="550">
        <v>2.2000000000000002</v>
      </c>
      <c r="L25" s="552" t="s">
        <v>182</v>
      </c>
      <c r="M25" s="553"/>
      <c r="N25" s="553"/>
      <c r="O25" s="553"/>
      <c r="P25" s="554"/>
      <c r="Q25" s="554"/>
      <c r="R25" s="555"/>
      <c r="S25" s="570">
        <v>2.2000000000000002</v>
      </c>
      <c r="T25" s="571"/>
      <c r="V25" s="540"/>
      <c r="W25" s="542"/>
      <c r="X25" s="542"/>
      <c r="Y25" s="542"/>
      <c r="Z25" s="542"/>
      <c r="AA25" s="546"/>
      <c r="AB25" s="537" t="s">
        <v>453</v>
      </c>
      <c r="AC25" s="548"/>
      <c r="AD25" s="549"/>
      <c r="AE25" s="549"/>
      <c r="AF25" s="550">
        <v>2.2000000000000002</v>
      </c>
      <c r="AG25" s="552" t="s">
        <v>182</v>
      </c>
      <c r="AH25" s="553"/>
      <c r="AI25" s="553"/>
      <c r="AJ25" s="553"/>
      <c r="AK25" s="554"/>
      <c r="AL25" s="554"/>
      <c r="AM25" s="555"/>
      <c r="AN25" s="570">
        <v>2.2000000000000002</v>
      </c>
      <c r="AO25" s="571"/>
      <c r="AP25" s="575"/>
    </row>
    <row r="26" spans="1:44" s="268" customFormat="1" ht="14.25" customHeight="1">
      <c r="A26" s="540"/>
      <c r="B26" s="542"/>
      <c r="C26" s="542"/>
      <c r="D26" s="542"/>
      <c r="E26" s="542"/>
      <c r="F26" s="546"/>
      <c r="G26" s="537"/>
      <c r="H26" s="548"/>
      <c r="I26" s="549"/>
      <c r="J26" s="549"/>
      <c r="K26" s="551"/>
      <c r="L26" s="552" t="s">
        <v>183</v>
      </c>
      <c r="M26" s="553"/>
      <c r="N26" s="553"/>
      <c r="O26" s="553"/>
      <c r="P26" s="554"/>
      <c r="Q26" s="554"/>
      <c r="R26" s="555"/>
      <c r="S26" s="570">
        <v>1.7</v>
      </c>
      <c r="T26" s="571"/>
      <c r="V26" s="540"/>
      <c r="W26" s="542"/>
      <c r="X26" s="542"/>
      <c r="Y26" s="542"/>
      <c r="Z26" s="542"/>
      <c r="AA26" s="546"/>
      <c r="AB26" s="537"/>
      <c r="AC26" s="548"/>
      <c r="AD26" s="549"/>
      <c r="AE26" s="549"/>
      <c r="AF26" s="551"/>
      <c r="AG26" s="552" t="s">
        <v>183</v>
      </c>
      <c r="AH26" s="553"/>
      <c r="AI26" s="553"/>
      <c r="AJ26" s="553"/>
      <c r="AK26" s="554"/>
      <c r="AL26" s="554"/>
      <c r="AM26" s="555"/>
      <c r="AN26" s="570">
        <v>1.7</v>
      </c>
      <c r="AO26" s="571"/>
      <c r="AP26" s="600"/>
    </row>
    <row r="27" spans="1:44" s="268" customFormat="1" ht="14.25" customHeight="1">
      <c r="A27" s="540"/>
      <c r="B27" s="542"/>
      <c r="C27" s="542"/>
      <c r="D27" s="542"/>
      <c r="E27" s="542"/>
      <c r="F27" s="546"/>
      <c r="G27" s="537"/>
      <c r="H27" s="548"/>
      <c r="I27" s="549"/>
      <c r="J27" s="549"/>
      <c r="K27" s="551"/>
      <c r="L27" s="552" t="s">
        <v>184</v>
      </c>
      <c r="M27" s="553"/>
      <c r="N27" s="553"/>
      <c r="O27" s="553"/>
      <c r="P27" s="554"/>
      <c r="Q27" s="554"/>
      <c r="R27" s="555"/>
      <c r="S27" s="570">
        <v>1.1000000000000001</v>
      </c>
      <c r="T27" s="571"/>
      <c r="V27" s="540"/>
      <c r="W27" s="542"/>
      <c r="X27" s="542"/>
      <c r="Y27" s="542"/>
      <c r="Z27" s="542"/>
      <c r="AA27" s="546"/>
      <c r="AB27" s="537"/>
      <c r="AC27" s="548"/>
      <c r="AD27" s="549"/>
      <c r="AE27" s="549"/>
      <c r="AF27" s="551"/>
      <c r="AG27" s="552" t="s">
        <v>184</v>
      </c>
      <c r="AH27" s="553"/>
      <c r="AI27" s="553"/>
      <c r="AJ27" s="553"/>
      <c r="AK27" s="554"/>
      <c r="AL27" s="554"/>
      <c r="AM27" s="555"/>
      <c r="AN27" s="570">
        <v>1.1000000000000001</v>
      </c>
      <c r="AO27" s="571"/>
      <c r="AP27" s="600"/>
    </row>
    <row r="28" spans="1:44" s="268" customFormat="1" ht="14.25" customHeight="1">
      <c r="A28" s="540"/>
      <c r="B28" s="542"/>
      <c r="C28" s="542"/>
      <c r="D28" s="542"/>
      <c r="E28" s="542"/>
      <c r="F28" s="546"/>
      <c r="G28" s="537"/>
      <c r="H28" s="548"/>
      <c r="I28" s="549"/>
      <c r="J28" s="549"/>
      <c r="K28" s="551"/>
      <c r="L28" s="552" t="s">
        <v>185</v>
      </c>
      <c r="M28" s="553"/>
      <c r="N28" s="553"/>
      <c r="O28" s="553"/>
      <c r="P28" s="554"/>
      <c r="Q28" s="554"/>
      <c r="R28" s="555"/>
      <c r="S28" s="570">
        <v>0.6</v>
      </c>
      <c r="T28" s="571"/>
      <c r="V28" s="540"/>
      <c r="W28" s="542"/>
      <c r="X28" s="542"/>
      <c r="Y28" s="542"/>
      <c r="Z28" s="542"/>
      <c r="AA28" s="546"/>
      <c r="AB28" s="537"/>
      <c r="AC28" s="548"/>
      <c r="AD28" s="549"/>
      <c r="AE28" s="549"/>
      <c r="AF28" s="551"/>
      <c r="AG28" s="552" t="s">
        <v>185</v>
      </c>
      <c r="AH28" s="553"/>
      <c r="AI28" s="553"/>
      <c r="AJ28" s="553"/>
      <c r="AK28" s="554"/>
      <c r="AL28" s="554"/>
      <c r="AM28" s="555"/>
      <c r="AN28" s="570">
        <v>0.6</v>
      </c>
      <c r="AO28" s="571"/>
      <c r="AP28" s="600"/>
    </row>
    <row r="29" spans="1:44" s="268" customFormat="1" ht="14.25" customHeight="1">
      <c r="A29" s="541"/>
      <c r="B29" s="543"/>
      <c r="C29" s="543"/>
      <c r="D29" s="543"/>
      <c r="E29" s="543"/>
      <c r="F29" s="547"/>
      <c r="G29" s="537"/>
      <c r="H29" s="548"/>
      <c r="I29" s="549"/>
      <c r="J29" s="549"/>
      <c r="K29" s="604"/>
      <c r="L29" s="552" t="s">
        <v>186</v>
      </c>
      <c r="M29" s="553"/>
      <c r="N29" s="553"/>
      <c r="O29" s="553"/>
      <c r="P29" s="554"/>
      <c r="Q29" s="554"/>
      <c r="R29" s="555"/>
      <c r="S29" s="570">
        <v>0</v>
      </c>
      <c r="T29" s="571"/>
      <c r="V29" s="541"/>
      <c r="W29" s="543"/>
      <c r="X29" s="543"/>
      <c r="Y29" s="543"/>
      <c r="Z29" s="543"/>
      <c r="AA29" s="547"/>
      <c r="AB29" s="537"/>
      <c r="AC29" s="548"/>
      <c r="AD29" s="549"/>
      <c r="AE29" s="549"/>
      <c r="AF29" s="604"/>
      <c r="AG29" s="552" t="s">
        <v>186</v>
      </c>
      <c r="AH29" s="553"/>
      <c r="AI29" s="553"/>
      <c r="AJ29" s="553"/>
      <c r="AK29" s="554"/>
      <c r="AL29" s="554"/>
      <c r="AM29" s="555"/>
      <c r="AN29" s="570">
        <v>0</v>
      </c>
      <c r="AO29" s="571"/>
      <c r="AP29" s="576"/>
    </row>
    <row r="30" spans="1:44" s="268" customFormat="1" ht="14.25" customHeight="1">
      <c r="A30" s="296"/>
      <c r="B30" s="297"/>
      <c r="C30" s="297"/>
      <c r="D30" s="297"/>
      <c r="E30" s="297"/>
      <c r="F30" s="274"/>
      <c r="G30" s="298"/>
      <c r="H30" s="299"/>
      <c r="I30" s="300"/>
      <c r="J30" s="300"/>
      <c r="K30" s="301"/>
      <c r="L30" s="299"/>
      <c r="M30" s="299"/>
      <c r="N30" s="299"/>
      <c r="O30" s="299"/>
      <c r="P30" s="300"/>
      <c r="Q30" s="300"/>
      <c r="R30" s="300"/>
      <c r="S30" s="302"/>
      <c r="T30" s="302"/>
      <c r="V30" s="303"/>
      <c r="W30" s="297"/>
      <c r="X30" s="297"/>
      <c r="Y30" s="297"/>
      <c r="Z30" s="297"/>
      <c r="AA30" s="274"/>
      <c r="AB30" s="298"/>
      <c r="AC30" s="299"/>
      <c r="AD30" s="300"/>
      <c r="AE30" s="300"/>
      <c r="AF30" s="301"/>
      <c r="AG30" s="299"/>
      <c r="AH30" s="299"/>
      <c r="AI30" s="299"/>
      <c r="AJ30" s="299"/>
      <c r="AK30" s="300"/>
      <c r="AL30" s="300"/>
      <c r="AM30" s="300"/>
      <c r="AN30" s="302"/>
      <c r="AO30" s="302"/>
      <c r="AP30" s="605" t="s">
        <v>187</v>
      </c>
      <c r="AQ30" s="606"/>
      <c r="AR30" s="607"/>
    </row>
    <row r="31" spans="1:44" s="268" customFormat="1" ht="14.25" customHeight="1">
      <c r="A31" s="303"/>
      <c r="B31" s="297"/>
      <c r="C31" s="297"/>
      <c r="D31" s="297"/>
      <c r="E31" s="297"/>
      <c r="F31" s="274"/>
      <c r="G31" s="298"/>
      <c r="H31" s="299"/>
      <c r="I31" s="300"/>
      <c r="J31" s="300"/>
      <c r="K31" s="301"/>
      <c r="L31" s="299"/>
      <c r="M31" s="299"/>
      <c r="N31" s="299"/>
      <c r="O31" s="299"/>
      <c r="P31" s="300"/>
      <c r="Q31" s="300"/>
      <c r="R31" s="300"/>
      <c r="S31" s="608"/>
      <c r="T31" s="608"/>
      <c r="V31" s="303"/>
      <c r="W31" s="297"/>
      <c r="X31" s="297"/>
      <c r="Y31" s="297"/>
      <c r="Z31" s="297"/>
      <c r="AA31" s="274"/>
      <c r="AB31" s="298"/>
      <c r="AC31" s="299"/>
      <c r="AD31" s="300"/>
      <c r="AE31" s="300"/>
      <c r="AF31" s="301"/>
      <c r="AG31" s="299"/>
      <c r="AH31" s="299"/>
      <c r="AI31" s="299"/>
      <c r="AJ31" s="299"/>
      <c r="AK31" s="300"/>
      <c r="AL31" s="300"/>
      <c r="AM31" s="300"/>
      <c r="AN31" s="609" t="s">
        <v>188</v>
      </c>
      <c r="AO31" s="609"/>
      <c r="AP31" s="304"/>
      <c r="AQ31" s="304"/>
      <c r="AR31" s="304"/>
    </row>
    <row r="32" spans="1:44" s="268" customFormat="1" ht="14.25" customHeight="1">
      <c r="A32" s="305"/>
      <c r="B32" s="297"/>
      <c r="C32" s="297"/>
      <c r="D32" s="297"/>
      <c r="E32" s="297"/>
      <c r="F32" s="274"/>
      <c r="G32" s="298"/>
      <c r="H32" s="299"/>
      <c r="I32" s="300"/>
      <c r="J32" s="300"/>
      <c r="K32" s="301"/>
      <c r="L32" s="306"/>
      <c r="M32" s="306"/>
      <c r="N32" s="306"/>
      <c r="O32" s="306"/>
      <c r="P32" s="294"/>
      <c r="Q32" s="294"/>
      <c r="R32" s="294"/>
      <c r="S32" s="608"/>
      <c r="T32" s="608"/>
      <c r="V32" s="303"/>
      <c r="W32" s="297"/>
      <c r="X32" s="297"/>
      <c r="Y32" s="297"/>
      <c r="Z32" s="297"/>
      <c r="AA32" s="274"/>
      <c r="AB32" s="298"/>
      <c r="AC32" s="299"/>
      <c r="AD32" s="300"/>
      <c r="AE32" s="300"/>
      <c r="AF32" s="301"/>
      <c r="AG32" s="306"/>
      <c r="AH32" s="306"/>
      <c r="AI32" s="306"/>
      <c r="AJ32" s="306"/>
      <c r="AK32" s="294"/>
      <c r="AL32" s="294"/>
      <c r="AM32" s="294"/>
      <c r="AN32" s="609" t="s">
        <v>299</v>
      </c>
      <c r="AO32" s="609"/>
      <c r="AP32" s="266"/>
      <c r="AQ32" s="267"/>
      <c r="AR32" s="267"/>
    </row>
    <row r="33" spans="1:45" s="268" customFormat="1" ht="14.25" customHeight="1">
      <c r="A33" s="538" t="s">
        <v>250</v>
      </c>
      <c r="B33" s="611" t="s">
        <v>454</v>
      </c>
      <c r="C33" s="611"/>
      <c r="D33" s="611"/>
      <c r="E33" s="611"/>
      <c r="F33" s="613">
        <v>5</v>
      </c>
      <c r="G33" s="537" t="s">
        <v>455</v>
      </c>
      <c r="H33" s="548"/>
      <c r="I33" s="549"/>
      <c r="J33" s="549"/>
      <c r="K33" s="613">
        <v>2</v>
      </c>
      <c r="L33" s="617" t="s">
        <v>434</v>
      </c>
      <c r="M33" s="618"/>
      <c r="N33" s="618"/>
      <c r="O33" s="618"/>
      <c r="P33" s="589"/>
      <c r="Q33" s="589"/>
      <c r="R33" s="590"/>
      <c r="S33" s="570">
        <v>2</v>
      </c>
      <c r="T33" s="571"/>
      <c r="V33" s="538" t="s">
        <v>250</v>
      </c>
      <c r="W33" s="611" t="s">
        <v>488</v>
      </c>
      <c r="X33" s="611"/>
      <c r="Y33" s="611"/>
      <c r="Z33" s="611"/>
      <c r="AA33" s="613">
        <v>5</v>
      </c>
      <c r="AB33" s="537" t="s">
        <v>489</v>
      </c>
      <c r="AC33" s="548"/>
      <c r="AD33" s="549"/>
      <c r="AE33" s="549"/>
      <c r="AF33" s="613">
        <v>2</v>
      </c>
      <c r="AG33" s="617" t="s">
        <v>434</v>
      </c>
      <c r="AH33" s="618"/>
      <c r="AI33" s="618"/>
      <c r="AJ33" s="618"/>
      <c r="AK33" s="589"/>
      <c r="AL33" s="589"/>
      <c r="AM33" s="590"/>
      <c r="AN33" s="619">
        <v>2</v>
      </c>
      <c r="AO33" s="620"/>
      <c r="AP33" s="575"/>
      <c r="AQ33" s="575"/>
      <c r="AR33" s="575"/>
      <c r="AS33" s="307"/>
    </row>
    <row r="34" spans="1:45" s="268" customFormat="1" ht="14.25" customHeight="1">
      <c r="A34" s="539"/>
      <c r="B34" s="612"/>
      <c r="C34" s="612"/>
      <c r="D34" s="612"/>
      <c r="E34" s="612"/>
      <c r="F34" s="614"/>
      <c r="G34" s="537"/>
      <c r="H34" s="548"/>
      <c r="I34" s="549"/>
      <c r="J34" s="549"/>
      <c r="K34" s="614"/>
      <c r="L34" s="552" t="s">
        <v>436</v>
      </c>
      <c r="M34" s="553"/>
      <c r="N34" s="553"/>
      <c r="O34" s="553"/>
      <c r="P34" s="554"/>
      <c r="Q34" s="554"/>
      <c r="R34" s="555"/>
      <c r="S34" s="570">
        <v>1.5</v>
      </c>
      <c r="T34" s="571"/>
      <c r="V34" s="539"/>
      <c r="W34" s="612"/>
      <c r="X34" s="612"/>
      <c r="Y34" s="612"/>
      <c r="Z34" s="612"/>
      <c r="AA34" s="614"/>
      <c r="AB34" s="537"/>
      <c r="AC34" s="548"/>
      <c r="AD34" s="549"/>
      <c r="AE34" s="549"/>
      <c r="AF34" s="614"/>
      <c r="AG34" s="552" t="s">
        <v>436</v>
      </c>
      <c r="AH34" s="553"/>
      <c r="AI34" s="553"/>
      <c r="AJ34" s="553"/>
      <c r="AK34" s="554"/>
      <c r="AL34" s="554"/>
      <c r="AM34" s="555"/>
      <c r="AN34" s="570">
        <v>1.5</v>
      </c>
      <c r="AO34" s="571"/>
      <c r="AP34" s="600"/>
      <c r="AQ34" s="600"/>
      <c r="AR34" s="600"/>
      <c r="AS34" s="308"/>
    </row>
    <row r="35" spans="1:45" s="268" customFormat="1" ht="14.25" customHeight="1">
      <c r="A35" s="539"/>
      <c r="B35" s="612"/>
      <c r="C35" s="612"/>
      <c r="D35" s="612"/>
      <c r="E35" s="612"/>
      <c r="F35" s="614"/>
      <c r="G35" s="537"/>
      <c r="H35" s="548"/>
      <c r="I35" s="549"/>
      <c r="J35" s="549"/>
      <c r="K35" s="614"/>
      <c r="L35" s="552" t="s">
        <v>437</v>
      </c>
      <c r="M35" s="553"/>
      <c r="N35" s="553"/>
      <c r="O35" s="553"/>
      <c r="P35" s="554"/>
      <c r="Q35" s="554"/>
      <c r="R35" s="555"/>
      <c r="S35" s="570">
        <v>1</v>
      </c>
      <c r="T35" s="571"/>
      <c r="V35" s="539"/>
      <c r="W35" s="612"/>
      <c r="X35" s="612"/>
      <c r="Y35" s="612"/>
      <c r="Z35" s="612"/>
      <c r="AA35" s="614"/>
      <c r="AB35" s="537"/>
      <c r="AC35" s="548"/>
      <c r="AD35" s="549"/>
      <c r="AE35" s="549"/>
      <c r="AF35" s="614"/>
      <c r="AG35" s="552" t="s">
        <v>437</v>
      </c>
      <c r="AH35" s="553"/>
      <c r="AI35" s="553"/>
      <c r="AJ35" s="553"/>
      <c r="AK35" s="554"/>
      <c r="AL35" s="554"/>
      <c r="AM35" s="555"/>
      <c r="AN35" s="570">
        <v>1</v>
      </c>
      <c r="AO35" s="571"/>
      <c r="AP35" s="600"/>
      <c r="AQ35" s="600"/>
      <c r="AR35" s="600"/>
      <c r="AS35" s="308"/>
    </row>
    <row r="36" spans="1:45" s="268" customFormat="1" ht="14.25" customHeight="1">
      <c r="A36" s="539"/>
      <c r="B36" s="612"/>
      <c r="C36" s="612"/>
      <c r="D36" s="612"/>
      <c r="E36" s="612"/>
      <c r="F36" s="614"/>
      <c r="G36" s="537"/>
      <c r="H36" s="548"/>
      <c r="I36" s="549"/>
      <c r="J36" s="549"/>
      <c r="K36" s="614"/>
      <c r="L36" s="552" t="s">
        <v>438</v>
      </c>
      <c r="M36" s="553"/>
      <c r="N36" s="553"/>
      <c r="O36" s="553"/>
      <c r="P36" s="554"/>
      <c r="Q36" s="554"/>
      <c r="R36" s="555"/>
      <c r="S36" s="570">
        <v>0.5</v>
      </c>
      <c r="T36" s="571"/>
      <c r="V36" s="539"/>
      <c r="W36" s="612"/>
      <c r="X36" s="612"/>
      <c r="Y36" s="612"/>
      <c r="Z36" s="612"/>
      <c r="AA36" s="614"/>
      <c r="AB36" s="537"/>
      <c r="AC36" s="548"/>
      <c r="AD36" s="549"/>
      <c r="AE36" s="549"/>
      <c r="AF36" s="614"/>
      <c r="AG36" s="552" t="s">
        <v>438</v>
      </c>
      <c r="AH36" s="553"/>
      <c r="AI36" s="553"/>
      <c r="AJ36" s="553"/>
      <c r="AK36" s="554"/>
      <c r="AL36" s="554"/>
      <c r="AM36" s="555"/>
      <c r="AN36" s="570">
        <v>0.5</v>
      </c>
      <c r="AO36" s="571"/>
      <c r="AP36" s="600"/>
      <c r="AQ36" s="600"/>
      <c r="AR36" s="600"/>
      <c r="AS36" s="308"/>
    </row>
    <row r="37" spans="1:45" s="268" customFormat="1" ht="14.25" customHeight="1">
      <c r="A37" s="610"/>
      <c r="B37" s="612"/>
      <c r="C37" s="612"/>
      <c r="D37" s="612"/>
      <c r="E37" s="612"/>
      <c r="F37" s="615"/>
      <c r="G37" s="548"/>
      <c r="H37" s="548"/>
      <c r="I37" s="549"/>
      <c r="J37" s="549"/>
      <c r="K37" s="616"/>
      <c r="L37" s="552" t="s">
        <v>439</v>
      </c>
      <c r="M37" s="553"/>
      <c r="N37" s="553"/>
      <c r="O37" s="553"/>
      <c r="P37" s="554"/>
      <c r="Q37" s="554"/>
      <c r="R37" s="555"/>
      <c r="S37" s="570">
        <v>0</v>
      </c>
      <c r="T37" s="571"/>
      <c r="V37" s="610"/>
      <c r="W37" s="612"/>
      <c r="X37" s="612"/>
      <c r="Y37" s="612"/>
      <c r="Z37" s="612"/>
      <c r="AA37" s="615"/>
      <c r="AB37" s="548"/>
      <c r="AC37" s="548"/>
      <c r="AD37" s="549"/>
      <c r="AE37" s="549"/>
      <c r="AF37" s="616"/>
      <c r="AG37" s="552" t="s">
        <v>439</v>
      </c>
      <c r="AH37" s="553"/>
      <c r="AI37" s="553"/>
      <c r="AJ37" s="553"/>
      <c r="AK37" s="554"/>
      <c r="AL37" s="554"/>
      <c r="AM37" s="555"/>
      <c r="AN37" s="570">
        <v>0</v>
      </c>
      <c r="AO37" s="571"/>
      <c r="AP37" s="576"/>
      <c r="AQ37" s="576"/>
      <c r="AR37" s="576"/>
      <c r="AS37" s="308"/>
    </row>
    <row r="38" spans="1:45" s="268" customFormat="1" ht="15" customHeight="1">
      <c r="A38" s="610"/>
      <c r="B38" s="612"/>
      <c r="C38" s="612"/>
      <c r="D38" s="612"/>
      <c r="E38" s="612"/>
      <c r="F38" s="615"/>
      <c r="G38" s="621" t="s">
        <v>456</v>
      </c>
      <c r="H38" s="621"/>
      <c r="I38" s="621"/>
      <c r="J38" s="621"/>
      <c r="K38" s="613">
        <v>2</v>
      </c>
      <c r="L38" s="526" t="s">
        <v>191</v>
      </c>
      <c r="M38" s="527"/>
      <c r="N38" s="527"/>
      <c r="O38" s="527"/>
      <c r="P38" s="554"/>
      <c r="Q38" s="554"/>
      <c r="R38" s="555"/>
      <c r="S38" s="570">
        <v>2</v>
      </c>
      <c r="T38" s="571"/>
      <c r="V38" s="610"/>
      <c r="W38" s="612"/>
      <c r="X38" s="612"/>
      <c r="Y38" s="612"/>
      <c r="Z38" s="612"/>
      <c r="AA38" s="615"/>
      <c r="AB38" s="537" t="s">
        <v>457</v>
      </c>
      <c r="AC38" s="548"/>
      <c r="AD38" s="549"/>
      <c r="AE38" s="549"/>
      <c r="AF38" s="613">
        <v>2</v>
      </c>
      <c r="AG38" s="526" t="s">
        <v>191</v>
      </c>
      <c r="AH38" s="527"/>
      <c r="AI38" s="527"/>
      <c r="AJ38" s="527"/>
      <c r="AK38" s="554"/>
      <c r="AL38" s="554"/>
      <c r="AM38" s="555"/>
      <c r="AN38" s="570">
        <v>2</v>
      </c>
      <c r="AO38" s="571"/>
      <c r="AP38" s="575"/>
      <c r="AQ38" s="575"/>
      <c r="AR38" s="575"/>
      <c r="AS38" s="308"/>
    </row>
    <row r="39" spans="1:45" s="268" customFormat="1" ht="15" customHeight="1">
      <c r="A39" s="610"/>
      <c r="B39" s="612"/>
      <c r="C39" s="612"/>
      <c r="D39" s="612"/>
      <c r="E39" s="612"/>
      <c r="F39" s="615"/>
      <c r="G39" s="621"/>
      <c r="H39" s="621"/>
      <c r="I39" s="621"/>
      <c r="J39" s="621"/>
      <c r="K39" s="614"/>
      <c r="L39" s="526" t="s">
        <v>192</v>
      </c>
      <c r="M39" s="527"/>
      <c r="N39" s="527"/>
      <c r="O39" s="527"/>
      <c r="P39" s="554"/>
      <c r="Q39" s="554"/>
      <c r="R39" s="555"/>
      <c r="S39" s="570">
        <v>1</v>
      </c>
      <c r="T39" s="571"/>
      <c r="V39" s="610"/>
      <c r="W39" s="612"/>
      <c r="X39" s="612"/>
      <c r="Y39" s="612"/>
      <c r="Z39" s="612"/>
      <c r="AA39" s="615"/>
      <c r="AB39" s="548"/>
      <c r="AC39" s="548"/>
      <c r="AD39" s="549"/>
      <c r="AE39" s="549"/>
      <c r="AF39" s="614"/>
      <c r="AG39" s="526" t="s">
        <v>192</v>
      </c>
      <c r="AH39" s="527"/>
      <c r="AI39" s="527"/>
      <c r="AJ39" s="527"/>
      <c r="AK39" s="554"/>
      <c r="AL39" s="554"/>
      <c r="AM39" s="555"/>
      <c r="AN39" s="570">
        <v>1</v>
      </c>
      <c r="AO39" s="571"/>
      <c r="AP39" s="600"/>
      <c r="AQ39" s="600"/>
      <c r="AR39" s="600"/>
      <c r="AS39" s="308"/>
    </row>
    <row r="40" spans="1:45" s="268" customFormat="1" ht="15" customHeight="1">
      <c r="A40" s="610"/>
      <c r="B40" s="612"/>
      <c r="C40" s="612"/>
      <c r="D40" s="612"/>
      <c r="E40" s="612"/>
      <c r="F40" s="615"/>
      <c r="G40" s="621"/>
      <c r="H40" s="621"/>
      <c r="I40" s="621"/>
      <c r="J40" s="621"/>
      <c r="K40" s="614"/>
      <c r="L40" s="552" t="s">
        <v>193</v>
      </c>
      <c r="M40" s="553"/>
      <c r="N40" s="553"/>
      <c r="O40" s="553"/>
      <c r="P40" s="554"/>
      <c r="Q40" s="554"/>
      <c r="R40" s="555"/>
      <c r="S40" s="570">
        <v>0</v>
      </c>
      <c r="T40" s="571"/>
      <c r="V40" s="610"/>
      <c r="W40" s="612"/>
      <c r="X40" s="612"/>
      <c r="Y40" s="612"/>
      <c r="Z40" s="612"/>
      <c r="AA40" s="615"/>
      <c r="AB40" s="548"/>
      <c r="AC40" s="548"/>
      <c r="AD40" s="549"/>
      <c r="AE40" s="549"/>
      <c r="AF40" s="614"/>
      <c r="AG40" s="552" t="s">
        <v>193</v>
      </c>
      <c r="AH40" s="553"/>
      <c r="AI40" s="553"/>
      <c r="AJ40" s="553"/>
      <c r="AK40" s="554"/>
      <c r="AL40" s="554"/>
      <c r="AM40" s="555"/>
      <c r="AN40" s="570">
        <v>0</v>
      </c>
      <c r="AO40" s="571"/>
      <c r="AP40" s="576"/>
      <c r="AQ40" s="576"/>
      <c r="AR40" s="576"/>
      <c r="AS40" s="308"/>
    </row>
    <row r="41" spans="1:45" s="268" customFormat="1" ht="14.25" customHeight="1">
      <c r="A41" s="610"/>
      <c r="B41" s="612"/>
      <c r="C41" s="612"/>
      <c r="D41" s="612"/>
      <c r="E41" s="612"/>
      <c r="F41" s="615"/>
      <c r="G41" s="537" t="s">
        <v>458</v>
      </c>
      <c r="H41" s="548"/>
      <c r="I41" s="549"/>
      <c r="J41" s="549"/>
      <c r="K41" s="613">
        <v>1</v>
      </c>
      <c r="L41" s="624" t="s">
        <v>459</v>
      </c>
      <c r="M41" s="625"/>
      <c r="N41" s="587"/>
      <c r="O41" s="587"/>
      <c r="P41" s="587"/>
      <c r="Q41" s="588"/>
      <c r="R41" s="283" t="s">
        <v>102</v>
      </c>
      <c r="S41" s="570">
        <v>1</v>
      </c>
      <c r="T41" s="571"/>
      <c r="V41" s="610"/>
      <c r="W41" s="612"/>
      <c r="X41" s="612"/>
      <c r="Y41" s="612"/>
      <c r="Z41" s="612"/>
      <c r="AA41" s="615"/>
      <c r="AB41" s="537" t="s">
        <v>490</v>
      </c>
      <c r="AC41" s="548"/>
      <c r="AD41" s="549"/>
      <c r="AE41" s="549"/>
      <c r="AF41" s="613">
        <v>1</v>
      </c>
      <c r="AG41" s="556" t="s">
        <v>460</v>
      </c>
      <c r="AH41" s="557"/>
      <c r="AI41" s="587"/>
      <c r="AJ41" s="587"/>
      <c r="AK41" s="587"/>
      <c r="AL41" s="588"/>
      <c r="AM41" s="283" t="s">
        <v>102</v>
      </c>
      <c r="AN41" s="570">
        <v>1</v>
      </c>
      <c r="AO41" s="571"/>
      <c r="AP41" s="575"/>
      <c r="AQ41" s="575"/>
      <c r="AR41" s="575"/>
      <c r="AS41" s="308"/>
    </row>
    <row r="42" spans="1:45" s="268" customFormat="1" ht="14.25" customHeight="1">
      <c r="A42" s="610"/>
      <c r="B42" s="612"/>
      <c r="C42" s="612"/>
      <c r="D42" s="612"/>
      <c r="E42" s="612"/>
      <c r="F42" s="615"/>
      <c r="G42" s="548"/>
      <c r="H42" s="548"/>
      <c r="I42" s="549"/>
      <c r="J42" s="549"/>
      <c r="K42" s="614"/>
      <c r="L42" s="559"/>
      <c r="M42" s="560"/>
      <c r="N42" s="589"/>
      <c r="O42" s="589"/>
      <c r="P42" s="589"/>
      <c r="Q42" s="590"/>
      <c r="R42" s="283" t="s">
        <v>103</v>
      </c>
      <c r="S42" s="570">
        <v>0</v>
      </c>
      <c r="T42" s="571"/>
      <c r="V42" s="610"/>
      <c r="W42" s="612"/>
      <c r="X42" s="612"/>
      <c r="Y42" s="612"/>
      <c r="Z42" s="612"/>
      <c r="AA42" s="615"/>
      <c r="AB42" s="548"/>
      <c r="AC42" s="548"/>
      <c r="AD42" s="549"/>
      <c r="AE42" s="549"/>
      <c r="AF42" s="614"/>
      <c r="AG42" s="559"/>
      <c r="AH42" s="560"/>
      <c r="AI42" s="589"/>
      <c r="AJ42" s="589"/>
      <c r="AK42" s="589"/>
      <c r="AL42" s="590"/>
      <c r="AM42" s="283" t="s">
        <v>103</v>
      </c>
      <c r="AN42" s="570">
        <v>0</v>
      </c>
      <c r="AO42" s="571"/>
      <c r="AP42" s="576"/>
      <c r="AQ42" s="576"/>
      <c r="AR42" s="576"/>
      <c r="AS42" s="308"/>
    </row>
    <row r="43" spans="1:45" s="268" customFormat="1" ht="14.25" customHeight="1">
      <c r="A43" s="530" t="s">
        <v>461</v>
      </c>
      <c r="B43" s="530"/>
      <c r="C43" s="530"/>
      <c r="D43" s="530"/>
      <c r="E43" s="530"/>
      <c r="F43" s="530"/>
      <c r="G43" s="622">
        <v>20</v>
      </c>
      <c r="H43" s="623"/>
      <c r="I43" s="623"/>
      <c r="J43" s="623"/>
      <c r="K43" s="623"/>
      <c r="L43" s="530"/>
      <c r="M43" s="530"/>
      <c r="N43" s="530"/>
      <c r="O43" s="530"/>
      <c r="P43" s="530"/>
      <c r="Q43" s="530"/>
      <c r="R43" s="530"/>
      <c r="S43" s="570"/>
      <c r="T43" s="571"/>
      <c r="V43" s="530" t="s">
        <v>461</v>
      </c>
      <c r="W43" s="530"/>
      <c r="X43" s="530"/>
      <c r="Y43" s="530"/>
      <c r="Z43" s="530"/>
      <c r="AA43" s="530"/>
      <c r="AB43" s="622">
        <v>20</v>
      </c>
      <c r="AC43" s="623"/>
      <c r="AD43" s="623"/>
      <c r="AE43" s="623"/>
      <c r="AF43" s="623"/>
      <c r="AG43" s="530"/>
      <c r="AH43" s="530"/>
      <c r="AI43" s="530"/>
      <c r="AJ43" s="530"/>
      <c r="AK43" s="530"/>
      <c r="AL43" s="530"/>
      <c r="AM43" s="530"/>
      <c r="AN43" s="570"/>
      <c r="AO43" s="571"/>
      <c r="AP43" s="309"/>
      <c r="AQ43" s="309"/>
      <c r="AR43" s="309"/>
    </row>
    <row r="44" spans="1:45" s="268" customFormat="1" ht="14.25" customHeight="1">
      <c r="A44" s="538" t="s">
        <v>462</v>
      </c>
      <c r="B44" s="611" t="s">
        <v>463</v>
      </c>
      <c r="C44" s="611"/>
      <c r="D44" s="611"/>
      <c r="E44" s="611"/>
      <c r="F44" s="613">
        <v>1.1000000000000001</v>
      </c>
      <c r="G44" s="537" t="s">
        <v>464</v>
      </c>
      <c r="H44" s="548"/>
      <c r="I44" s="549"/>
      <c r="J44" s="549"/>
      <c r="K44" s="613">
        <v>1.1000000000000001</v>
      </c>
      <c r="L44" s="626" t="s">
        <v>465</v>
      </c>
      <c r="M44" s="626"/>
      <c r="N44" s="626"/>
      <c r="O44" s="626"/>
      <c r="P44" s="626"/>
      <c r="Q44" s="626"/>
      <c r="R44" s="626"/>
      <c r="S44" s="609">
        <v>1.1000000000000001</v>
      </c>
      <c r="T44" s="609"/>
      <c r="V44" s="538" t="s">
        <v>462</v>
      </c>
      <c r="W44" s="611" t="s">
        <v>463</v>
      </c>
      <c r="X44" s="611"/>
      <c r="Y44" s="611"/>
      <c r="Z44" s="611"/>
      <c r="AA44" s="613">
        <v>1.1000000000000001</v>
      </c>
      <c r="AB44" s="537" t="s">
        <v>491</v>
      </c>
      <c r="AC44" s="548"/>
      <c r="AD44" s="549"/>
      <c r="AE44" s="549"/>
      <c r="AF44" s="613">
        <v>1.1000000000000001</v>
      </c>
      <c r="AG44" s="626" t="s">
        <v>465</v>
      </c>
      <c r="AH44" s="626"/>
      <c r="AI44" s="626"/>
      <c r="AJ44" s="626"/>
      <c r="AK44" s="626"/>
      <c r="AL44" s="626"/>
      <c r="AM44" s="626"/>
      <c r="AN44" s="570">
        <v>1.1000000000000001</v>
      </c>
      <c r="AO44" s="571"/>
      <c r="AP44" s="309"/>
      <c r="AQ44" s="309"/>
      <c r="AR44" s="309"/>
    </row>
    <row r="45" spans="1:45" s="268" customFormat="1" ht="14.25" customHeight="1">
      <c r="A45" s="539"/>
      <c r="B45" s="612"/>
      <c r="C45" s="612"/>
      <c r="D45" s="612"/>
      <c r="E45" s="612"/>
      <c r="F45" s="614"/>
      <c r="G45" s="537"/>
      <c r="H45" s="548"/>
      <c r="I45" s="549"/>
      <c r="J45" s="549"/>
      <c r="K45" s="614"/>
      <c r="L45" s="626" t="s">
        <v>466</v>
      </c>
      <c r="M45" s="626"/>
      <c r="N45" s="626"/>
      <c r="O45" s="626"/>
      <c r="P45" s="626"/>
      <c r="Q45" s="626"/>
      <c r="R45" s="626"/>
      <c r="S45" s="570">
        <v>0</v>
      </c>
      <c r="T45" s="571"/>
      <c r="V45" s="539"/>
      <c r="W45" s="612"/>
      <c r="X45" s="612"/>
      <c r="Y45" s="612"/>
      <c r="Z45" s="612"/>
      <c r="AA45" s="614"/>
      <c r="AB45" s="537"/>
      <c r="AC45" s="548"/>
      <c r="AD45" s="549"/>
      <c r="AE45" s="549"/>
      <c r="AF45" s="614"/>
      <c r="AG45" s="626" t="s">
        <v>467</v>
      </c>
      <c r="AH45" s="626"/>
      <c r="AI45" s="626"/>
      <c r="AJ45" s="626"/>
      <c r="AK45" s="626"/>
      <c r="AL45" s="626"/>
      <c r="AM45" s="626"/>
      <c r="AN45" s="570">
        <v>0</v>
      </c>
      <c r="AO45" s="571"/>
      <c r="AP45" s="309"/>
      <c r="AQ45" s="309"/>
      <c r="AR45" s="309"/>
    </row>
    <row r="46" spans="1:45" s="268" customFormat="1" ht="14.25" customHeight="1">
      <c r="A46" s="530" t="s">
        <v>166</v>
      </c>
      <c r="B46" s="530"/>
      <c r="C46" s="530"/>
      <c r="D46" s="530"/>
      <c r="E46" s="530"/>
      <c r="F46" s="530"/>
      <c r="G46" s="622">
        <v>21.1</v>
      </c>
      <c r="H46" s="623"/>
      <c r="I46" s="623"/>
      <c r="J46" s="623"/>
      <c r="K46" s="623"/>
      <c r="L46" s="530"/>
      <c r="M46" s="530"/>
      <c r="N46" s="530"/>
      <c r="O46" s="530"/>
      <c r="P46" s="530"/>
      <c r="Q46" s="530"/>
      <c r="R46" s="530"/>
      <c r="S46" s="609"/>
      <c r="T46" s="609"/>
      <c r="V46" s="530" t="s">
        <v>166</v>
      </c>
      <c r="W46" s="530"/>
      <c r="X46" s="530"/>
      <c r="Y46" s="530"/>
      <c r="Z46" s="530"/>
      <c r="AA46" s="530"/>
      <c r="AB46" s="622">
        <v>21.1</v>
      </c>
      <c r="AC46" s="623"/>
      <c r="AD46" s="623"/>
      <c r="AE46" s="623"/>
      <c r="AF46" s="623"/>
      <c r="AG46" s="530"/>
      <c r="AH46" s="530"/>
      <c r="AI46" s="530"/>
      <c r="AJ46" s="530"/>
      <c r="AK46" s="530"/>
      <c r="AL46" s="530"/>
      <c r="AM46" s="530"/>
      <c r="AN46" s="609"/>
      <c r="AO46" s="609"/>
      <c r="AP46" s="309"/>
      <c r="AQ46" s="309"/>
      <c r="AR46" s="309"/>
    </row>
    <row r="47" spans="1:45" ht="13.5" customHeight="1">
      <c r="A47" s="275"/>
      <c r="B47" s="275"/>
      <c r="C47" s="275"/>
      <c r="D47" s="275"/>
      <c r="E47" s="310"/>
      <c r="F47" s="310"/>
      <c r="G47" s="310"/>
      <c r="H47" s="310"/>
      <c r="I47" s="310"/>
      <c r="J47" s="310"/>
      <c r="K47" s="310"/>
      <c r="L47" s="310"/>
      <c r="M47" s="310"/>
      <c r="N47" s="310"/>
      <c r="O47" s="310"/>
      <c r="P47" s="310"/>
      <c r="Q47" s="310"/>
      <c r="R47" s="310"/>
      <c r="S47" s="310"/>
      <c r="T47" s="310"/>
      <c r="V47" s="310"/>
      <c r="W47" s="310"/>
      <c r="X47" s="310"/>
      <c r="Y47" s="310"/>
      <c r="Z47" s="310"/>
      <c r="AA47" s="310"/>
      <c r="AB47" s="310"/>
      <c r="AC47" s="310"/>
      <c r="AD47" s="310"/>
      <c r="AE47" s="310"/>
      <c r="AF47" s="310"/>
      <c r="AG47" s="310"/>
      <c r="AH47" s="310"/>
      <c r="AI47" s="310"/>
      <c r="AJ47" s="310"/>
      <c r="AK47" s="310"/>
      <c r="AL47" s="310"/>
      <c r="AM47" s="310"/>
      <c r="AN47" s="310"/>
      <c r="AO47" s="310"/>
    </row>
    <row r="48" spans="1:45" s="312" customFormat="1" ht="88.5" customHeight="1">
      <c r="A48" s="627"/>
      <c r="B48" s="627"/>
      <c r="C48" s="627"/>
      <c r="D48" s="627"/>
      <c r="E48" s="627"/>
      <c r="F48" s="627"/>
      <c r="G48" s="627"/>
      <c r="H48" s="627"/>
      <c r="I48" s="627"/>
      <c r="J48" s="627"/>
      <c r="K48" s="627"/>
      <c r="L48" s="627"/>
      <c r="M48" s="627"/>
      <c r="N48" s="627"/>
      <c r="O48" s="627"/>
      <c r="P48" s="627"/>
      <c r="Q48" s="627"/>
      <c r="R48" s="627"/>
      <c r="S48" s="627"/>
      <c r="T48" s="627"/>
      <c r="V48" s="628"/>
      <c r="W48" s="628"/>
      <c r="X48" s="628"/>
      <c r="Y48" s="628"/>
      <c r="Z48" s="628"/>
      <c r="AA48" s="628"/>
      <c r="AB48" s="628"/>
      <c r="AC48" s="628"/>
      <c r="AD48" s="628"/>
      <c r="AE48" s="628"/>
      <c r="AF48" s="628"/>
      <c r="AG48" s="628"/>
      <c r="AH48" s="628"/>
      <c r="AI48" s="628"/>
      <c r="AJ48" s="628"/>
      <c r="AK48" s="628"/>
      <c r="AL48" s="628"/>
      <c r="AM48" s="628"/>
      <c r="AN48" s="628"/>
      <c r="AO48" s="628"/>
      <c r="AP48" s="629"/>
      <c r="AQ48" s="629"/>
      <c r="AR48" s="629"/>
    </row>
    <row r="49" spans="1:49" ht="55.5" customHeight="1">
      <c r="A49" s="627"/>
      <c r="B49" s="627"/>
      <c r="C49" s="627"/>
      <c r="D49" s="627"/>
      <c r="E49" s="627"/>
      <c r="F49" s="627"/>
      <c r="G49" s="627"/>
      <c r="H49" s="627"/>
      <c r="I49" s="627"/>
      <c r="J49" s="627"/>
      <c r="K49" s="627"/>
      <c r="L49" s="627"/>
      <c r="M49" s="627"/>
      <c r="N49" s="627"/>
      <c r="O49" s="627"/>
      <c r="P49" s="627"/>
      <c r="Q49" s="627"/>
      <c r="R49" s="627"/>
      <c r="S49" s="627"/>
      <c r="T49" s="627"/>
      <c r="V49" s="628"/>
      <c r="W49" s="628"/>
      <c r="X49" s="628"/>
      <c r="Y49" s="628"/>
      <c r="Z49" s="628"/>
      <c r="AA49" s="628"/>
      <c r="AB49" s="628"/>
      <c r="AC49" s="628"/>
      <c r="AD49" s="628"/>
      <c r="AE49" s="628"/>
      <c r="AF49" s="628"/>
      <c r="AG49" s="628"/>
      <c r="AH49" s="628"/>
      <c r="AI49" s="628"/>
      <c r="AJ49" s="628"/>
      <c r="AK49" s="628"/>
      <c r="AL49" s="628"/>
      <c r="AM49" s="628"/>
      <c r="AN49" s="628"/>
      <c r="AO49" s="628"/>
      <c r="AP49" s="632"/>
      <c r="AQ49" s="632"/>
      <c r="AR49" s="632"/>
    </row>
    <row r="50" spans="1:49" ht="35.25" customHeight="1">
      <c r="A50" s="627"/>
      <c r="B50" s="627"/>
      <c r="C50" s="627"/>
      <c r="D50" s="627"/>
      <c r="E50" s="627"/>
      <c r="F50" s="627"/>
      <c r="G50" s="627"/>
      <c r="H50" s="627"/>
      <c r="I50" s="627"/>
      <c r="J50" s="627"/>
      <c r="K50" s="627"/>
      <c r="L50" s="627"/>
      <c r="M50" s="627"/>
      <c r="N50" s="627"/>
      <c r="O50" s="627"/>
      <c r="P50" s="627"/>
      <c r="Q50" s="627"/>
      <c r="R50" s="627"/>
      <c r="S50" s="627"/>
      <c r="T50" s="627"/>
      <c r="V50" s="628"/>
      <c r="W50" s="628"/>
      <c r="X50" s="628"/>
      <c r="Y50" s="628"/>
      <c r="Z50" s="628"/>
      <c r="AA50" s="628"/>
      <c r="AB50" s="628"/>
      <c r="AC50" s="628"/>
      <c r="AD50" s="628"/>
      <c r="AE50" s="628"/>
      <c r="AF50" s="628"/>
      <c r="AG50" s="628"/>
      <c r="AH50" s="628"/>
      <c r="AI50" s="628"/>
      <c r="AJ50" s="628"/>
      <c r="AK50" s="628"/>
      <c r="AL50" s="628"/>
      <c r="AM50" s="628"/>
      <c r="AN50" s="628"/>
      <c r="AO50" s="628"/>
    </row>
    <row r="51" spans="1:49" ht="91.5" customHeight="1">
      <c r="A51" s="627"/>
      <c r="B51" s="627"/>
      <c r="C51" s="627"/>
      <c r="D51" s="627"/>
      <c r="E51" s="627"/>
      <c r="F51" s="627"/>
      <c r="G51" s="627"/>
      <c r="H51" s="627"/>
      <c r="I51" s="627"/>
      <c r="J51" s="627"/>
      <c r="K51" s="627"/>
      <c r="L51" s="627"/>
      <c r="M51" s="627"/>
      <c r="N51" s="627"/>
      <c r="O51" s="627"/>
      <c r="P51" s="627"/>
      <c r="Q51" s="627"/>
      <c r="R51" s="627"/>
      <c r="S51" s="627"/>
      <c r="T51" s="627"/>
      <c r="V51" s="628"/>
      <c r="W51" s="628"/>
      <c r="X51" s="628"/>
      <c r="Y51" s="628"/>
      <c r="Z51" s="628"/>
      <c r="AA51" s="628"/>
      <c r="AB51" s="628"/>
      <c r="AC51" s="628"/>
      <c r="AD51" s="628"/>
      <c r="AE51" s="628"/>
      <c r="AF51" s="628"/>
      <c r="AG51" s="628"/>
      <c r="AH51" s="628"/>
      <c r="AI51" s="628"/>
      <c r="AJ51" s="628"/>
      <c r="AK51" s="628"/>
      <c r="AL51" s="628"/>
      <c r="AM51" s="628"/>
      <c r="AN51" s="628"/>
      <c r="AO51" s="628"/>
      <c r="AP51" s="633"/>
      <c r="AQ51" s="633"/>
      <c r="AR51" s="633"/>
      <c r="AS51" s="633"/>
      <c r="AT51" s="633"/>
      <c r="AU51" s="633"/>
      <c r="AV51" s="633"/>
      <c r="AW51" s="633"/>
    </row>
    <row r="52" spans="1:49" ht="110.1" customHeight="1">
      <c r="A52" s="627"/>
      <c r="B52" s="627"/>
      <c r="C52" s="627"/>
      <c r="D52" s="627"/>
      <c r="E52" s="627"/>
      <c r="F52" s="627"/>
      <c r="G52" s="627"/>
      <c r="H52" s="627"/>
      <c r="I52" s="627"/>
      <c r="J52" s="627"/>
      <c r="K52" s="627"/>
      <c r="L52" s="627"/>
      <c r="M52" s="627"/>
      <c r="N52" s="627"/>
      <c r="O52" s="627"/>
      <c r="P52" s="627"/>
      <c r="Q52" s="627"/>
      <c r="R52" s="627"/>
      <c r="S52" s="627"/>
      <c r="T52" s="627"/>
      <c r="V52" s="628"/>
      <c r="W52" s="628"/>
      <c r="X52" s="628"/>
      <c r="Y52" s="628"/>
      <c r="Z52" s="628"/>
      <c r="AA52" s="628"/>
      <c r="AB52" s="628"/>
      <c r="AC52" s="628"/>
      <c r="AD52" s="628"/>
      <c r="AE52" s="628"/>
      <c r="AF52" s="628"/>
      <c r="AG52" s="628"/>
      <c r="AH52" s="628"/>
      <c r="AI52" s="628"/>
      <c r="AJ52" s="628"/>
      <c r="AK52" s="628"/>
      <c r="AL52" s="628"/>
      <c r="AM52" s="628"/>
      <c r="AN52" s="628"/>
      <c r="AO52" s="628"/>
      <c r="AP52" s="313"/>
      <c r="AQ52" s="314"/>
      <c r="AR52" s="312"/>
    </row>
    <row r="53" spans="1:49" ht="45" customHeight="1">
      <c r="A53" s="311"/>
      <c r="B53" s="311"/>
      <c r="C53" s="311"/>
      <c r="D53" s="311"/>
      <c r="E53" s="311"/>
      <c r="F53" s="311"/>
      <c r="G53" s="311"/>
      <c r="H53" s="311"/>
      <c r="I53" s="311"/>
      <c r="J53" s="311"/>
      <c r="K53" s="311"/>
      <c r="L53" s="311"/>
      <c r="M53" s="311"/>
      <c r="N53" s="311"/>
      <c r="O53" s="311"/>
      <c r="P53" s="311"/>
      <c r="Q53" s="311"/>
      <c r="R53" s="311"/>
      <c r="S53" s="311"/>
      <c r="T53" s="311"/>
      <c r="V53" s="627"/>
      <c r="W53" s="627"/>
      <c r="X53" s="627"/>
      <c r="Y53" s="627"/>
      <c r="Z53" s="627"/>
      <c r="AA53" s="627"/>
      <c r="AB53" s="627"/>
      <c r="AC53" s="627"/>
      <c r="AD53" s="627"/>
      <c r="AE53" s="627"/>
      <c r="AF53" s="627"/>
      <c r="AG53" s="627"/>
      <c r="AH53" s="627"/>
      <c r="AI53" s="627"/>
      <c r="AJ53" s="627"/>
      <c r="AK53" s="627"/>
      <c r="AL53" s="627"/>
      <c r="AM53" s="627"/>
      <c r="AN53" s="627"/>
      <c r="AO53" s="627"/>
      <c r="AP53" s="313"/>
      <c r="AQ53" s="314"/>
      <c r="AR53" s="312"/>
    </row>
    <row r="54" spans="1:49" ht="99.75" customHeight="1">
      <c r="A54" s="311"/>
      <c r="B54" s="311"/>
      <c r="C54" s="311"/>
      <c r="D54" s="311"/>
      <c r="E54" s="311"/>
      <c r="F54" s="311"/>
      <c r="G54" s="311"/>
      <c r="H54" s="311"/>
      <c r="I54" s="311"/>
      <c r="J54" s="311"/>
      <c r="K54" s="311"/>
      <c r="L54" s="311"/>
      <c r="M54" s="311"/>
      <c r="N54" s="311"/>
      <c r="O54" s="311"/>
      <c r="P54" s="311"/>
      <c r="Q54" s="311"/>
      <c r="R54" s="311"/>
      <c r="S54" s="311"/>
      <c r="T54" s="311"/>
      <c r="V54" s="627"/>
      <c r="W54" s="627"/>
      <c r="X54" s="627"/>
      <c r="Y54" s="627"/>
      <c r="Z54" s="627"/>
      <c r="AA54" s="627"/>
      <c r="AB54" s="627"/>
      <c r="AC54" s="627"/>
      <c r="AD54" s="627"/>
      <c r="AE54" s="627"/>
      <c r="AF54" s="627"/>
      <c r="AG54" s="627"/>
      <c r="AH54" s="627"/>
      <c r="AI54" s="627"/>
      <c r="AJ54" s="627"/>
      <c r="AK54" s="627"/>
      <c r="AL54" s="627"/>
      <c r="AM54" s="627"/>
      <c r="AN54" s="627"/>
      <c r="AO54" s="627"/>
      <c r="AP54" s="313"/>
      <c r="AQ54" s="314"/>
      <c r="AR54" s="312"/>
    </row>
    <row r="55" spans="1:49" ht="10.5" customHeight="1">
      <c r="V55" s="316"/>
      <c r="W55" s="316"/>
      <c r="X55" s="316"/>
      <c r="Y55" s="316"/>
      <c r="Z55" s="316"/>
      <c r="AA55" s="316"/>
      <c r="AB55" s="316"/>
      <c r="AC55" s="316"/>
      <c r="AD55" s="316"/>
      <c r="AE55" s="316"/>
      <c r="AF55" s="316"/>
      <c r="AG55" s="316"/>
      <c r="AH55" s="316"/>
      <c r="AI55" s="316"/>
      <c r="AJ55" s="316"/>
      <c r="AK55" s="316"/>
      <c r="AL55" s="316"/>
      <c r="AM55" s="316"/>
      <c r="AN55" s="317"/>
      <c r="AO55" s="317"/>
    </row>
    <row r="56" spans="1:49" ht="10.5" customHeight="1">
      <c r="V56" s="316"/>
      <c r="W56" s="316"/>
      <c r="X56" s="316"/>
      <c r="Y56" s="316"/>
      <c r="Z56" s="316"/>
      <c r="AA56" s="316"/>
      <c r="AB56" s="316"/>
      <c r="AC56" s="316"/>
      <c r="AD56" s="316"/>
      <c r="AE56" s="316"/>
      <c r="AF56" s="316"/>
      <c r="AG56" s="316"/>
      <c r="AH56" s="316"/>
      <c r="AI56" s="316"/>
      <c r="AJ56" s="316"/>
      <c r="AK56" s="316"/>
      <c r="AL56" s="316"/>
      <c r="AM56" s="316"/>
      <c r="AN56" s="317"/>
      <c r="AO56" s="317"/>
    </row>
    <row r="57" spans="1:49" ht="12" customHeight="1">
      <c r="A57" s="630"/>
      <c r="B57" s="630"/>
      <c r="C57" s="630"/>
      <c r="D57" s="630"/>
      <c r="E57" s="630"/>
      <c r="F57" s="630"/>
      <c r="G57" s="630"/>
      <c r="H57" s="630"/>
      <c r="I57" s="630"/>
      <c r="J57" s="630"/>
      <c r="K57" s="630"/>
      <c r="L57" s="630"/>
      <c r="M57" s="630"/>
      <c r="N57" s="630"/>
      <c r="O57" s="630"/>
      <c r="P57" s="630"/>
      <c r="Q57" s="630"/>
      <c r="R57" s="630"/>
      <c r="S57" s="630"/>
      <c r="T57" s="630"/>
      <c r="V57" s="631"/>
      <c r="W57" s="631"/>
      <c r="X57" s="631"/>
      <c r="Y57" s="631"/>
      <c r="Z57" s="631"/>
      <c r="AA57" s="631"/>
      <c r="AB57" s="631"/>
      <c r="AC57" s="631"/>
      <c r="AD57" s="631"/>
      <c r="AE57" s="631"/>
      <c r="AF57" s="631"/>
      <c r="AG57" s="631"/>
      <c r="AH57" s="631"/>
      <c r="AI57" s="631"/>
      <c r="AJ57" s="631"/>
      <c r="AK57" s="631"/>
      <c r="AL57" s="631"/>
      <c r="AM57" s="631"/>
      <c r="AN57" s="631"/>
      <c r="AO57" s="631"/>
    </row>
    <row r="65" spans="2:23" ht="10.5" customHeight="1">
      <c r="B65" s="318" t="s">
        <v>468</v>
      </c>
    </row>
    <row r="66" spans="2:23" ht="10.5" customHeight="1">
      <c r="B66" s="319" t="s">
        <v>469</v>
      </c>
      <c r="W66" s="320"/>
    </row>
    <row r="67" spans="2:23" ht="10.5" customHeight="1">
      <c r="B67" s="321" t="s">
        <v>470</v>
      </c>
      <c r="W67" s="320"/>
    </row>
    <row r="68" spans="2:23" ht="10.5" customHeight="1">
      <c r="B68" s="321" t="s">
        <v>471</v>
      </c>
      <c r="W68" s="320"/>
    </row>
    <row r="69" spans="2:23" ht="10.5" customHeight="1">
      <c r="B69" s="321" t="s">
        <v>472</v>
      </c>
      <c r="W69" s="320"/>
    </row>
    <row r="70" spans="2:23" ht="10.5" customHeight="1">
      <c r="B70" s="321" t="s">
        <v>473</v>
      </c>
      <c r="W70" s="320"/>
    </row>
    <row r="71" spans="2:23" ht="10.5" customHeight="1">
      <c r="B71" s="321" t="s">
        <v>474</v>
      </c>
      <c r="W71" s="320"/>
    </row>
    <row r="72" spans="2:23" ht="10.5" customHeight="1">
      <c r="B72" s="321" t="s">
        <v>475</v>
      </c>
      <c r="W72" s="320"/>
    </row>
    <row r="73" spans="2:23" ht="10.5" customHeight="1">
      <c r="B73" s="321" t="s">
        <v>476</v>
      </c>
      <c r="W73" s="320"/>
    </row>
    <row r="74" spans="2:23" ht="10.5" customHeight="1">
      <c r="B74" s="321" t="s">
        <v>477</v>
      </c>
      <c r="W74" s="320"/>
    </row>
    <row r="75" spans="2:23" ht="10.5" customHeight="1">
      <c r="B75" s="321" t="s">
        <v>478</v>
      </c>
    </row>
    <row r="76" spans="2:23" ht="10.5" customHeight="1">
      <c r="B76" s="321" t="s">
        <v>479</v>
      </c>
    </row>
    <row r="77" spans="2:23" ht="10.5" customHeight="1">
      <c r="B77" s="321" t="s">
        <v>480</v>
      </c>
    </row>
    <row r="78" spans="2:23" ht="10.5" customHeight="1">
      <c r="B78" s="321" t="s">
        <v>481</v>
      </c>
    </row>
    <row r="79" spans="2:23" ht="10.5" customHeight="1">
      <c r="B79" s="321" t="s">
        <v>482</v>
      </c>
    </row>
    <row r="80" spans="2:23" ht="10.5" customHeight="1">
      <c r="B80" s="321" t="s">
        <v>431</v>
      </c>
    </row>
    <row r="81" spans="2:2" ht="10.5" customHeight="1">
      <c r="B81" s="322" t="s">
        <v>483</v>
      </c>
    </row>
    <row r="82" spans="2:2" ht="10.5" customHeight="1">
      <c r="B82" s="322"/>
    </row>
    <row r="83" spans="2:2" ht="10.5" customHeight="1">
      <c r="B83" s="323"/>
    </row>
  </sheetData>
  <mergeCells count="269">
    <mergeCell ref="A52:T52"/>
    <mergeCell ref="V52:AO52"/>
    <mergeCell ref="V53:AO53"/>
    <mergeCell ref="V54:AO54"/>
    <mergeCell ref="A57:T57"/>
    <mergeCell ref="V57:AO57"/>
    <mergeCell ref="A49:T49"/>
    <mergeCell ref="V49:AO49"/>
    <mergeCell ref="AP49:AR49"/>
    <mergeCell ref="A50:T50"/>
    <mergeCell ref="V50:AO50"/>
    <mergeCell ref="A51:T51"/>
    <mergeCell ref="V51:AO51"/>
    <mergeCell ref="AP51:AW51"/>
    <mergeCell ref="A48:T48"/>
    <mergeCell ref="V48:AO48"/>
    <mergeCell ref="AP48:AR48"/>
    <mergeCell ref="AN44:AO44"/>
    <mergeCell ref="L45:R45"/>
    <mergeCell ref="S45:T45"/>
    <mergeCell ref="AG45:AM45"/>
    <mergeCell ref="AN45:AO45"/>
    <mergeCell ref="A46:F46"/>
    <mergeCell ref="G46:K46"/>
    <mergeCell ref="L46:R46"/>
    <mergeCell ref="S46:T46"/>
    <mergeCell ref="V46:AA46"/>
    <mergeCell ref="V44:V45"/>
    <mergeCell ref="W44:Z45"/>
    <mergeCell ref="AA44:AA45"/>
    <mergeCell ref="AB44:AE45"/>
    <mergeCell ref="AF44:AF45"/>
    <mergeCell ref="AG44:AM44"/>
    <mergeCell ref="A44:A45"/>
    <mergeCell ref="B44:E45"/>
    <mergeCell ref="F44:F45"/>
    <mergeCell ref="G44:J45"/>
    <mergeCell ref="K44:K45"/>
    <mergeCell ref="L44:R44"/>
    <mergeCell ref="S44:T44"/>
    <mergeCell ref="AB46:AF46"/>
    <mergeCell ref="AG46:AM46"/>
    <mergeCell ref="AP41:AP42"/>
    <mergeCell ref="AQ41:AQ42"/>
    <mergeCell ref="AR41:AR42"/>
    <mergeCell ref="S42:T42"/>
    <mergeCell ref="AN42:AO42"/>
    <mergeCell ref="AN46:AO46"/>
    <mergeCell ref="A43:F43"/>
    <mergeCell ref="G43:K43"/>
    <mergeCell ref="L43:R43"/>
    <mergeCell ref="S43:T43"/>
    <mergeCell ref="V43:AA43"/>
    <mergeCell ref="AB43:AF43"/>
    <mergeCell ref="AG43:AM43"/>
    <mergeCell ref="AN43:AO43"/>
    <mergeCell ref="G41:J42"/>
    <mergeCell ref="K41:K42"/>
    <mergeCell ref="L41:Q42"/>
    <mergeCell ref="S41:T41"/>
    <mergeCell ref="AB41:AE42"/>
    <mergeCell ref="AF41:AF42"/>
    <mergeCell ref="AG41:AL42"/>
    <mergeCell ref="AN41:AO41"/>
    <mergeCell ref="G38:J40"/>
    <mergeCell ref="K38:K40"/>
    <mergeCell ref="AG38:AM38"/>
    <mergeCell ref="AN38:AO38"/>
    <mergeCell ref="AP38:AP40"/>
    <mergeCell ref="AQ38:AQ40"/>
    <mergeCell ref="AR38:AR40"/>
    <mergeCell ref="L39:R39"/>
    <mergeCell ref="S39:T39"/>
    <mergeCell ref="AG39:AM39"/>
    <mergeCell ref="AN39:AO39"/>
    <mergeCell ref="L40:R40"/>
    <mergeCell ref="L38:R38"/>
    <mergeCell ref="S38:T38"/>
    <mergeCell ref="AB38:AE40"/>
    <mergeCell ref="AF38:AF40"/>
    <mergeCell ref="S40:T40"/>
    <mergeCell ref="AG40:AM40"/>
    <mergeCell ref="AN40:AO40"/>
    <mergeCell ref="S34:T34"/>
    <mergeCell ref="L35:R35"/>
    <mergeCell ref="S35:T35"/>
    <mergeCell ref="L36:R36"/>
    <mergeCell ref="S36:T36"/>
    <mergeCell ref="AG36:AM36"/>
    <mergeCell ref="AN36:AO36"/>
    <mergeCell ref="L37:R37"/>
    <mergeCell ref="S37:T37"/>
    <mergeCell ref="AG37:AM37"/>
    <mergeCell ref="AN37:AO37"/>
    <mergeCell ref="AF33:AF37"/>
    <mergeCell ref="AG33:AM33"/>
    <mergeCell ref="AN33:AO33"/>
    <mergeCell ref="AP30:AR30"/>
    <mergeCell ref="S31:T31"/>
    <mergeCell ref="AN31:AO31"/>
    <mergeCell ref="S32:T32"/>
    <mergeCell ref="AN32:AO32"/>
    <mergeCell ref="A33:A42"/>
    <mergeCell ref="B33:E42"/>
    <mergeCell ref="F33:F42"/>
    <mergeCell ref="G33:J37"/>
    <mergeCell ref="K33:K37"/>
    <mergeCell ref="AP33:AP37"/>
    <mergeCell ref="AQ33:AQ37"/>
    <mergeCell ref="AR33:AR37"/>
    <mergeCell ref="AG34:AM34"/>
    <mergeCell ref="AN34:AO34"/>
    <mergeCell ref="AG35:AM35"/>
    <mergeCell ref="AN35:AO35"/>
    <mergeCell ref="L33:R33"/>
    <mergeCell ref="S33:T33"/>
    <mergeCell ref="V33:V42"/>
    <mergeCell ref="W33:Z42"/>
    <mergeCell ref="AA33:AA42"/>
    <mergeCell ref="AB33:AE37"/>
    <mergeCell ref="L34:R34"/>
    <mergeCell ref="AP25:AP29"/>
    <mergeCell ref="L26:R26"/>
    <mergeCell ref="S26:T26"/>
    <mergeCell ref="AG26:AM26"/>
    <mergeCell ref="AN26:AO26"/>
    <mergeCell ref="L27:R27"/>
    <mergeCell ref="S27:T27"/>
    <mergeCell ref="AG27:AM27"/>
    <mergeCell ref="AN27:AO27"/>
    <mergeCell ref="L28:R28"/>
    <mergeCell ref="AN24:AO24"/>
    <mergeCell ref="G25:J29"/>
    <mergeCell ref="K25:K29"/>
    <mergeCell ref="L25:R25"/>
    <mergeCell ref="S25:T25"/>
    <mergeCell ref="AB25:AE29"/>
    <mergeCell ref="AF25:AF29"/>
    <mergeCell ref="AG25:AM25"/>
    <mergeCell ref="AN25:AO25"/>
    <mergeCell ref="S28:T28"/>
    <mergeCell ref="AG28:AM28"/>
    <mergeCell ref="AN28:AO28"/>
    <mergeCell ref="L29:R29"/>
    <mergeCell ref="S29:T29"/>
    <mergeCell ref="AG29:AM29"/>
    <mergeCell ref="AN29:AO29"/>
    <mergeCell ref="S20:T20"/>
    <mergeCell ref="AB20:AE21"/>
    <mergeCell ref="AF20:AF21"/>
    <mergeCell ref="AG20:AL21"/>
    <mergeCell ref="AN20:AO20"/>
    <mergeCell ref="AP20:AP21"/>
    <mergeCell ref="S21:T21"/>
    <mergeCell ref="AN21:AO21"/>
    <mergeCell ref="G22:J24"/>
    <mergeCell ref="K22:K24"/>
    <mergeCell ref="L22:R22"/>
    <mergeCell ref="S22:T22"/>
    <mergeCell ref="AB22:AE24"/>
    <mergeCell ref="AF22:AF24"/>
    <mergeCell ref="AG22:AM22"/>
    <mergeCell ref="AN22:AO22"/>
    <mergeCell ref="AP22:AP24"/>
    <mergeCell ref="L23:R23"/>
    <mergeCell ref="S23:T23"/>
    <mergeCell ref="AG23:AM23"/>
    <mergeCell ref="AN23:AO23"/>
    <mergeCell ref="L24:R24"/>
    <mergeCell ref="S24:T24"/>
    <mergeCell ref="AG24:AM24"/>
    <mergeCell ref="S16:T16"/>
    <mergeCell ref="AG16:AL17"/>
    <mergeCell ref="AN16:AO16"/>
    <mergeCell ref="AP16:AP17"/>
    <mergeCell ref="AN17:AO17"/>
    <mergeCell ref="G18:J19"/>
    <mergeCell ref="K18:K19"/>
    <mergeCell ref="L18:Q19"/>
    <mergeCell ref="S18:T18"/>
    <mergeCell ref="AB18:AE19"/>
    <mergeCell ref="AF18:AF19"/>
    <mergeCell ref="AG18:AL19"/>
    <mergeCell ref="AN18:AO18"/>
    <mergeCell ref="AP18:AP19"/>
    <mergeCell ref="S19:T19"/>
    <mergeCell ref="AN19:AO19"/>
    <mergeCell ref="AN12:AO12"/>
    <mergeCell ref="L13:R13"/>
    <mergeCell ref="S13:T13"/>
    <mergeCell ref="AG13:AM13"/>
    <mergeCell ref="AN13:AO13"/>
    <mergeCell ref="AG14:AL15"/>
    <mergeCell ref="AN14:AO14"/>
    <mergeCell ref="AP14:AP15"/>
    <mergeCell ref="S15:T15"/>
    <mergeCell ref="AN15:AO15"/>
    <mergeCell ref="AG9:AM9"/>
    <mergeCell ref="AN9:AO9"/>
    <mergeCell ref="AP9:AP13"/>
    <mergeCell ref="L10:R10"/>
    <mergeCell ref="S10:T10"/>
    <mergeCell ref="AG10:AM10"/>
    <mergeCell ref="AN10:AO10"/>
    <mergeCell ref="L11:R11"/>
    <mergeCell ref="S11:T11"/>
    <mergeCell ref="AG11:AM11"/>
    <mergeCell ref="S9:T9"/>
    <mergeCell ref="V9:V29"/>
    <mergeCell ref="W9:Z29"/>
    <mergeCell ref="AA9:AA29"/>
    <mergeCell ref="AB9:AE13"/>
    <mergeCell ref="AF9:AF13"/>
    <mergeCell ref="S14:T14"/>
    <mergeCell ref="AB14:AE17"/>
    <mergeCell ref="AF14:AF17"/>
    <mergeCell ref="S17:T17"/>
    <mergeCell ref="AN11:AO11"/>
    <mergeCell ref="L12:R12"/>
    <mergeCell ref="S12:T12"/>
    <mergeCell ref="AG12:AM12"/>
    <mergeCell ref="A9:A29"/>
    <mergeCell ref="B9:E29"/>
    <mergeCell ref="F9:F29"/>
    <mergeCell ref="G9:J13"/>
    <mergeCell ref="K9:K13"/>
    <mergeCell ref="L9:R9"/>
    <mergeCell ref="G14:J17"/>
    <mergeCell ref="K14:K17"/>
    <mergeCell ref="L14:Q15"/>
    <mergeCell ref="L16:Q17"/>
    <mergeCell ref="G20:J21"/>
    <mergeCell ref="K20:K21"/>
    <mergeCell ref="L20:Q21"/>
    <mergeCell ref="AG8:AM8"/>
    <mergeCell ref="AH5:AO5"/>
    <mergeCell ref="A7:F7"/>
    <mergeCell ref="G7:K7"/>
    <mergeCell ref="L7:R7"/>
    <mergeCell ref="S7:T7"/>
    <mergeCell ref="V7:AA7"/>
    <mergeCell ref="AB7:AF7"/>
    <mergeCell ref="AG7:AM7"/>
    <mergeCell ref="AN7:AO7"/>
    <mergeCell ref="A5:C5"/>
    <mergeCell ref="D5:F5"/>
    <mergeCell ref="G5:I5"/>
    <mergeCell ref="J5:L5"/>
    <mergeCell ref="M5:Q5"/>
    <mergeCell ref="R5:T5"/>
    <mergeCell ref="V5:W5"/>
    <mergeCell ref="X5:AF5"/>
    <mergeCell ref="B8:E8"/>
    <mergeCell ref="G8:J8"/>
    <mergeCell ref="L8:R8"/>
    <mergeCell ref="W8:Z8"/>
    <mergeCell ref="AB8:AE8"/>
    <mergeCell ref="N1:Q1"/>
    <mergeCell ref="R1:T1"/>
    <mergeCell ref="V1:AF2"/>
    <mergeCell ref="A2:C2"/>
    <mergeCell ref="D2:L2"/>
    <mergeCell ref="N2:Q3"/>
    <mergeCell ref="R2:T3"/>
    <mergeCell ref="A3:C4"/>
    <mergeCell ref="D3:F4"/>
    <mergeCell ref="G3:I4"/>
    <mergeCell ref="J3:L4"/>
    <mergeCell ref="V3:AR3"/>
  </mergeCells>
  <phoneticPr fontId="4"/>
  <dataValidations count="13">
    <dataValidation type="list" allowBlank="1" showInputMessage="1" showErrorMessage="1" sqref="AP20:AP21" xr:uid="{B50E2552-5CA1-40C3-B580-7CBFB0901B50}">
      <formula1>$AN$20:$AN$21</formula1>
    </dataValidation>
    <dataValidation type="list" allowBlank="1" showInputMessage="1" showErrorMessage="1" sqref="AP22:AP24" xr:uid="{3508306D-64E0-4E97-9DA8-A63DE889322A}">
      <formula1>$AN$22:$AN$24</formula1>
    </dataValidation>
    <dataValidation type="list" allowBlank="1" showInputMessage="1" showErrorMessage="1" sqref="AP25:AP29" xr:uid="{B5F2ECE4-B28F-4CC5-AE08-4F97A8D0FA71}">
      <formula1>$AN$25:$AN$29</formula1>
    </dataValidation>
    <dataValidation type="list" allowBlank="1" showInputMessage="1" showErrorMessage="1" sqref="AP33:AR37" xr:uid="{2F327C94-C2F4-481E-8C80-F0201C8582F8}">
      <formula1>$AN$33:$AN$37</formula1>
    </dataValidation>
    <dataValidation type="list" allowBlank="1" showInputMessage="1" showErrorMessage="1" sqref="AP38:AR40" xr:uid="{A8E42900-362D-4D90-885A-C0A8C624D8C6}">
      <formula1>$AN$38:$AN$40</formula1>
    </dataValidation>
    <dataValidation type="list" allowBlank="1" showInputMessage="1" showErrorMessage="1" sqref="AP41:AR42" xr:uid="{F75F0D92-E141-4A87-8392-09C8882EB2C4}">
      <formula1>$AN$41:$AN$42</formula1>
    </dataValidation>
    <dataValidation type="list" allowBlank="1" showInputMessage="1" showErrorMessage="1" sqref="AP18:AP19" xr:uid="{E894AC56-C686-4AFD-B455-CC87D1C3FAA4}">
      <formula1>$AN$18:$AN$19</formula1>
    </dataValidation>
    <dataValidation type="list" allowBlank="1" showInputMessage="1" showErrorMessage="1" sqref="AP32:AR32" xr:uid="{C7CD8220-4DF9-4A48-944D-2418F9C5E73F}">
      <formula1>"現場代理人,監理技術者,監理技術者補佐,主任技術者,担当技術者"</formula1>
    </dataValidation>
    <dataValidation type="list" allowBlank="1" showInputMessage="1" showErrorMessage="1" sqref="AP14:AP15" xr:uid="{4EE379EC-CF7A-4CDC-99DA-06FD77DD7C1B}">
      <formula1>$AN$14:$AN$15</formula1>
    </dataValidation>
    <dataValidation type="list" allowBlank="1" showInputMessage="1" showErrorMessage="1" sqref="AQ15" xr:uid="{8D6603A2-9B78-47BF-A545-6CA65F1EE77F}">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AP9:AP13" xr:uid="{41B208FC-E068-4BA3-BCC9-CE4CFB9933BB}">
      <formula1>$AN$9:$AN$13</formula1>
    </dataValidation>
    <dataValidation type="list" allowBlank="1" showInputMessage="1" showErrorMessage="1" sqref="G8:J8" xr:uid="{D1ACE95D-F0B4-4FE4-B33B-CFB4D39216CD}">
      <formula1>$B$66:$B$83</formula1>
    </dataValidation>
    <dataValidation type="list" allowBlank="1" showInputMessage="1" showErrorMessage="1" sqref="AP16:AP17" xr:uid="{30BDC4C0-7879-468D-9C38-27F61897C94C}">
      <formula1>$AN$16:$AN$17</formula1>
    </dataValidation>
  </dataValidations>
  <printOptions horizontalCentered="1"/>
  <pageMargins left="0.98425196850393704" right="0.59055118110236227" top="0.78740157480314965" bottom="0.39370078740157483" header="0.51181102362204722" footer="0.51181102362204722"/>
  <pageSetup paperSize="9" scale="70"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61"/>
  <sheetViews>
    <sheetView showGridLines="0" view="pageBreakPreview" zoomScale="85" zoomScaleNormal="100" zoomScaleSheetLayoutView="85" workbookViewId="0"/>
  </sheetViews>
  <sheetFormatPr defaultRowHeight="13.5"/>
  <cols>
    <col min="1" max="1" width="4.125" style="97" customWidth="1"/>
    <col min="2" max="2" width="12" style="97" customWidth="1"/>
    <col min="3" max="3" width="48.875" style="97" customWidth="1"/>
    <col min="4" max="4" width="10.875" style="98" customWidth="1"/>
    <col min="5" max="5" width="6.375" style="97" customWidth="1"/>
    <col min="6" max="6" width="13.75" style="97" customWidth="1"/>
    <col min="7" max="7" width="9" style="97" hidden="1" customWidth="1"/>
    <col min="8" max="8" width="3.75" style="97" bestFit="1" customWidth="1"/>
    <col min="9" max="16384" width="9" style="97"/>
  </cols>
  <sheetData>
    <row r="1" spans="1:11">
      <c r="A1" s="97" t="s">
        <v>159</v>
      </c>
    </row>
    <row r="2" spans="1:11" ht="17.25">
      <c r="A2" s="647" t="s">
        <v>3</v>
      </c>
      <c r="B2" s="647"/>
      <c r="C2" s="647"/>
      <c r="D2" s="647"/>
      <c r="E2" s="647"/>
      <c r="F2" s="647"/>
    </row>
    <row r="3" spans="1:11" ht="17.25" customHeight="1">
      <c r="A3" s="648" t="str">
        <f>'様式1-1'!F10</f>
        <v>株式会社○○建設○○支店</v>
      </c>
      <c r="B3" s="648"/>
      <c r="C3" s="648"/>
      <c r="D3" s="648"/>
      <c r="E3" s="648"/>
      <c r="F3" s="648"/>
    </row>
    <row r="4" spans="1:11">
      <c r="A4" s="636" t="s">
        <v>4</v>
      </c>
      <c r="B4" s="636"/>
      <c r="C4" s="636"/>
      <c r="D4" s="636"/>
      <c r="E4" s="636"/>
      <c r="F4" s="636"/>
    </row>
    <row r="5" spans="1:11" ht="52.5" customHeight="1">
      <c r="A5" s="649" t="s">
        <v>485</v>
      </c>
      <c r="B5" s="649"/>
      <c r="C5" s="649"/>
      <c r="D5" s="649"/>
      <c r="E5" s="649"/>
      <c r="F5" s="649"/>
    </row>
    <row r="6" spans="1:11">
      <c r="A6" s="650" t="s">
        <v>2</v>
      </c>
      <c r="B6" s="650"/>
      <c r="C6" s="650"/>
      <c r="D6" s="650"/>
      <c r="E6" s="650"/>
      <c r="F6" s="650"/>
    </row>
    <row r="7" spans="1:11" ht="6" customHeight="1">
      <c r="A7" s="102"/>
      <c r="B7" s="102"/>
      <c r="C7" s="102"/>
      <c r="D7" s="102"/>
      <c r="E7" s="102"/>
    </row>
    <row r="8" spans="1:11" ht="26.25" customHeight="1">
      <c r="A8" s="132" t="s">
        <v>154</v>
      </c>
      <c r="B8" s="99" t="s">
        <v>258</v>
      </c>
      <c r="C8" s="99" t="s">
        <v>162</v>
      </c>
      <c r="D8" s="100" t="s">
        <v>155</v>
      </c>
      <c r="E8" s="101" t="s">
        <v>156</v>
      </c>
      <c r="F8" s="99" t="s">
        <v>259</v>
      </c>
    </row>
    <row r="9" spans="1:11" s="109" customFormat="1" ht="13.5" customHeight="1" thickBot="1">
      <c r="A9" s="645" t="s">
        <v>157</v>
      </c>
      <c r="B9" s="645" t="s">
        <v>363</v>
      </c>
      <c r="C9" s="104" t="s">
        <v>158</v>
      </c>
      <c r="D9" s="654">
        <v>12600000</v>
      </c>
      <c r="E9" s="645">
        <v>81</v>
      </c>
      <c r="F9" s="639">
        <v>44499</v>
      </c>
    </row>
    <row r="10" spans="1:11" s="109" customFormat="1" ht="13.5" customHeight="1" thickTop="1">
      <c r="A10" s="646"/>
      <c r="B10" s="646"/>
      <c r="C10" s="105" t="s">
        <v>165</v>
      </c>
      <c r="D10" s="655"/>
      <c r="E10" s="646"/>
      <c r="F10" s="640"/>
      <c r="I10" s="657" t="s">
        <v>287</v>
      </c>
      <c r="J10" s="658"/>
    </row>
    <row r="11" spans="1:11" s="109" customFormat="1" ht="13.5" customHeight="1">
      <c r="A11" s="637">
        <v>1</v>
      </c>
      <c r="B11" s="637"/>
      <c r="C11" s="106"/>
      <c r="D11" s="643"/>
      <c r="E11" s="637"/>
      <c r="F11" s="634"/>
      <c r="H11" s="656" t="s">
        <v>230</v>
      </c>
      <c r="I11" s="659"/>
      <c r="J11" s="660"/>
    </row>
    <row r="12" spans="1:11" s="109" customFormat="1" ht="13.5" customHeight="1">
      <c r="A12" s="638"/>
      <c r="B12" s="638"/>
      <c r="C12" s="107"/>
      <c r="D12" s="644"/>
      <c r="E12" s="638"/>
      <c r="F12" s="635"/>
      <c r="G12" s="109">
        <f>D11*E11</f>
        <v>0</v>
      </c>
      <c r="H12" s="656"/>
      <c r="I12" s="659"/>
      <c r="J12" s="660"/>
    </row>
    <row r="13" spans="1:11" s="109" customFormat="1" ht="13.5" customHeight="1" thickBot="1">
      <c r="A13" s="637">
        <v>2</v>
      </c>
      <c r="B13" s="637"/>
      <c r="C13" s="106"/>
      <c r="D13" s="643"/>
      <c r="E13" s="637"/>
      <c r="F13" s="634"/>
      <c r="I13" s="661"/>
      <c r="J13" s="662"/>
    </row>
    <row r="14" spans="1:11" s="109" customFormat="1" ht="13.5" customHeight="1" thickTop="1" thickBot="1">
      <c r="A14" s="638"/>
      <c r="B14" s="638"/>
      <c r="C14" s="107"/>
      <c r="D14" s="644"/>
      <c r="E14" s="638"/>
      <c r="F14" s="635"/>
      <c r="G14" s="109">
        <f>D13*E13</f>
        <v>0</v>
      </c>
    </row>
    <row r="15" spans="1:11" s="109" customFormat="1" ht="13.5" customHeight="1">
      <c r="A15" s="637">
        <v>3</v>
      </c>
      <c r="B15" s="637"/>
      <c r="C15" s="106"/>
      <c r="D15" s="643"/>
      <c r="E15" s="637"/>
      <c r="F15" s="634"/>
      <c r="I15" s="249" t="s">
        <v>387</v>
      </c>
      <c r="J15" s="250"/>
      <c r="K15" s="251"/>
    </row>
    <row r="16" spans="1:11" s="109" customFormat="1" ht="13.5" customHeight="1">
      <c r="A16" s="638"/>
      <c r="B16" s="638"/>
      <c r="C16" s="107"/>
      <c r="D16" s="644"/>
      <c r="E16" s="638"/>
      <c r="F16" s="635"/>
      <c r="G16" s="109">
        <f>D15*E15</f>
        <v>0</v>
      </c>
      <c r="I16" s="252" t="s">
        <v>388</v>
      </c>
      <c r="J16" s="228"/>
      <c r="K16" s="253"/>
    </row>
    <row r="17" spans="1:11" s="109" customFormat="1" ht="13.5" customHeight="1" thickBot="1">
      <c r="A17" s="637">
        <v>4</v>
      </c>
      <c r="B17" s="637"/>
      <c r="C17" s="106"/>
      <c r="D17" s="643"/>
      <c r="E17" s="637"/>
      <c r="F17" s="634"/>
      <c r="I17" s="254" t="s">
        <v>389</v>
      </c>
      <c r="J17" s="255"/>
      <c r="K17" s="256"/>
    </row>
    <row r="18" spans="1:11" s="109" customFormat="1" ht="13.5" customHeight="1">
      <c r="A18" s="638"/>
      <c r="B18" s="638"/>
      <c r="C18" s="107"/>
      <c r="D18" s="644"/>
      <c r="E18" s="638"/>
      <c r="F18" s="635"/>
      <c r="G18" s="109">
        <f>D17*E17</f>
        <v>0</v>
      </c>
    </row>
    <row r="19" spans="1:11" s="109" customFormat="1" ht="13.5" customHeight="1">
      <c r="A19" s="637">
        <v>5</v>
      </c>
      <c r="B19" s="637"/>
      <c r="C19" s="106"/>
      <c r="D19" s="643"/>
      <c r="E19" s="637"/>
      <c r="F19" s="634"/>
    </row>
    <row r="20" spans="1:11" s="109" customFormat="1" ht="13.5" customHeight="1">
      <c r="A20" s="638"/>
      <c r="B20" s="638"/>
      <c r="C20" s="107"/>
      <c r="D20" s="644"/>
      <c r="E20" s="638"/>
      <c r="F20" s="635"/>
      <c r="G20" s="109">
        <f>D19*E19</f>
        <v>0</v>
      </c>
    </row>
    <row r="21" spans="1:11" s="109" customFormat="1" ht="13.5" customHeight="1">
      <c r="A21" s="637">
        <v>6</v>
      </c>
      <c r="B21" s="637"/>
      <c r="C21" s="106"/>
      <c r="D21" s="643"/>
      <c r="E21" s="641"/>
      <c r="F21" s="634"/>
    </row>
    <row r="22" spans="1:11" s="109" customFormat="1" ht="13.5" customHeight="1">
      <c r="A22" s="638"/>
      <c r="B22" s="638"/>
      <c r="C22" s="107"/>
      <c r="D22" s="644"/>
      <c r="E22" s="642"/>
      <c r="F22" s="635"/>
      <c r="G22" s="109">
        <f>D21*E21</f>
        <v>0</v>
      </c>
    </row>
    <row r="23" spans="1:11" s="109" customFormat="1" ht="13.5" customHeight="1">
      <c r="A23" s="637">
        <v>7</v>
      </c>
      <c r="B23" s="637"/>
      <c r="C23" s="106"/>
      <c r="D23" s="643"/>
      <c r="E23" s="641"/>
      <c r="F23" s="634"/>
    </row>
    <row r="24" spans="1:11" s="109" customFormat="1" ht="13.5" customHeight="1">
      <c r="A24" s="638"/>
      <c r="B24" s="638"/>
      <c r="C24" s="107"/>
      <c r="D24" s="644"/>
      <c r="E24" s="642"/>
      <c r="F24" s="635"/>
      <c r="G24" s="109">
        <f>D23*E23</f>
        <v>0</v>
      </c>
    </row>
    <row r="25" spans="1:11" s="109" customFormat="1" ht="13.5" customHeight="1">
      <c r="A25" s="637">
        <v>8</v>
      </c>
      <c r="B25" s="637"/>
      <c r="C25" s="106"/>
      <c r="D25" s="643"/>
      <c r="E25" s="641"/>
      <c r="F25" s="634"/>
    </row>
    <row r="26" spans="1:11" s="109" customFormat="1" ht="13.5" customHeight="1">
      <c r="A26" s="638"/>
      <c r="B26" s="638"/>
      <c r="C26" s="107"/>
      <c r="D26" s="644"/>
      <c r="E26" s="642"/>
      <c r="F26" s="635"/>
      <c r="G26" s="109">
        <f>D25*E25</f>
        <v>0</v>
      </c>
    </row>
    <row r="27" spans="1:11" s="109" customFormat="1" ht="13.5" customHeight="1">
      <c r="A27" s="637">
        <v>9</v>
      </c>
      <c r="B27" s="637"/>
      <c r="C27" s="106"/>
      <c r="D27" s="643"/>
      <c r="E27" s="641"/>
      <c r="F27" s="634"/>
    </row>
    <row r="28" spans="1:11" s="109" customFormat="1" ht="13.5" customHeight="1">
      <c r="A28" s="638"/>
      <c r="B28" s="638"/>
      <c r="C28" s="107"/>
      <c r="D28" s="644"/>
      <c r="E28" s="642"/>
      <c r="F28" s="635"/>
      <c r="G28" s="109">
        <f>D27*E27</f>
        <v>0</v>
      </c>
    </row>
    <row r="29" spans="1:11" s="109" customFormat="1" ht="13.5" customHeight="1">
      <c r="A29" s="637">
        <v>10</v>
      </c>
      <c r="B29" s="637"/>
      <c r="C29" s="106"/>
      <c r="D29" s="643"/>
      <c r="E29" s="641"/>
      <c r="F29" s="634"/>
    </row>
    <row r="30" spans="1:11" s="109" customFormat="1" ht="13.5" customHeight="1">
      <c r="A30" s="638"/>
      <c r="B30" s="638"/>
      <c r="C30" s="107"/>
      <c r="D30" s="644"/>
      <c r="E30" s="642"/>
      <c r="F30" s="635"/>
      <c r="G30" s="109">
        <f>D29*E29</f>
        <v>0</v>
      </c>
    </row>
    <row r="31" spans="1:11" s="109" customFormat="1" ht="13.5" customHeight="1">
      <c r="A31" s="637">
        <v>11</v>
      </c>
      <c r="B31" s="637"/>
      <c r="C31" s="106"/>
      <c r="D31" s="643"/>
      <c r="E31" s="641"/>
      <c r="F31" s="634"/>
    </row>
    <row r="32" spans="1:11" s="109" customFormat="1" ht="13.5" customHeight="1">
      <c r="A32" s="638"/>
      <c r="B32" s="638"/>
      <c r="C32" s="107"/>
      <c r="D32" s="644"/>
      <c r="E32" s="642"/>
      <c r="F32" s="635"/>
      <c r="G32" s="109">
        <f>D31*E31</f>
        <v>0</v>
      </c>
    </row>
    <row r="33" spans="1:7" s="109" customFormat="1" ht="13.5" customHeight="1">
      <c r="A33" s="637">
        <v>12</v>
      </c>
      <c r="B33" s="637"/>
      <c r="C33" s="106"/>
      <c r="D33" s="643"/>
      <c r="E33" s="641"/>
      <c r="F33" s="634"/>
    </row>
    <row r="34" spans="1:7" s="109" customFormat="1" ht="13.5" customHeight="1">
      <c r="A34" s="638"/>
      <c r="B34" s="638"/>
      <c r="C34" s="107"/>
      <c r="D34" s="644"/>
      <c r="E34" s="642"/>
      <c r="F34" s="635"/>
      <c r="G34" s="109">
        <f>D33*E33</f>
        <v>0</v>
      </c>
    </row>
    <row r="35" spans="1:7" s="109" customFormat="1" ht="13.5" customHeight="1">
      <c r="A35" s="637">
        <v>13</v>
      </c>
      <c r="B35" s="637"/>
      <c r="C35" s="106"/>
      <c r="D35" s="643"/>
      <c r="E35" s="641"/>
      <c r="F35" s="634"/>
    </row>
    <row r="36" spans="1:7" s="109" customFormat="1" ht="13.5" customHeight="1">
      <c r="A36" s="638"/>
      <c r="B36" s="638"/>
      <c r="C36" s="107"/>
      <c r="D36" s="644"/>
      <c r="E36" s="642"/>
      <c r="F36" s="635"/>
      <c r="G36" s="109">
        <f>D35*E35</f>
        <v>0</v>
      </c>
    </row>
    <row r="37" spans="1:7" s="109" customFormat="1" ht="13.5" customHeight="1">
      <c r="A37" s="637">
        <v>14</v>
      </c>
      <c r="B37" s="637"/>
      <c r="C37" s="106"/>
      <c r="D37" s="643"/>
      <c r="E37" s="641"/>
      <c r="F37" s="634"/>
    </row>
    <row r="38" spans="1:7" s="109" customFormat="1" ht="13.5" customHeight="1">
      <c r="A38" s="638"/>
      <c r="B38" s="638"/>
      <c r="C38" s="107"/>
      <c r="D38" s="644"/>
      <c r="E38" s="642"/>
      <c r="F38" s="635"/>
      <c r="G38" s="109">
        <f>D37*E37</f>
        <v>0</v>
      </c>
    </row>
    <row r="39" spans="1:7" s="109" customFormat="1" ht="13.5" customHeight="1">
      <c r="A39" s="637">
        <v>15</v>
      </c>
      <c r="B39" s="637"/>
      <c r="C39" s="106"/>
      <c r="D39" s="643"/>
      <c r="E39" s="641"/>
      <c r="F39" s="634"/>
    </row>
    <row r="40" spans="1:7" s="109" customFormat="1" ht="13.5" customHeight="1">
      <c r="A40" s="638"/>
      <c r="B40" s="638"/>
      <c r="C40" s="107"/>
      <c r="D40" s="644"/>
      <c r="E40" s="642"/>
      <c r="F40" s="635"/>
      <c r="G40" s="109">
        <f>D39*E39</f>
        <v>0</v>
      </c>
    </row>
    <row r="41" spans="1:7" s="109" customFormat="1" ht="13.5" customHeight="1">
      <c r="A41" s="637">
        <v>16</v>
      </c>
      <c r="B41" s="637"/>
      <c r="C41" s="106"/>
      <c r="D41" s="643"/>
      <c r="E41" s="641"/>
      <c r="F41" s="634"/>
    </row>
    <row r="42" spans="1:7" s="109" customFormat="1" ht="13.5" customHeight="1">
      <c r="A42" s="638"/>
      <c r="B42" s="638"/>
      <c r="C42" s="107"/>
      <c r="D42" s="644"/>
      <c r="E42" s="642"/>
      <c r="F42" s="635"/>
      <c r="G42" s="109">
        <f>D41*E41</f>
        <v>0</v>
      </c>
    </row>
    <row r="43" spans="1:7" s="109" customFormat="1" ht="13.5" customHeight="1">
      <c r="A43" s="637">
        <v>17</v>
      </c>
      <c r="B43" s="637"/>
      <c r="C43" s="106"/>
      <c r="D43" s="643"/>
      <c r="E43" s="641"/>
      <c r="F43" s="634"/>
    </row>
    <row r="44" spans="1:7" s="109" customFormat="1" ht="13.5" customHeight="1">
      <c r="A44" s="638"/>
      <c r="B44" s="638"/>
      <c r="C44" s="107"/>
      <c r="D44" s="644"/>
      <c r="E44" s="642"/>
      <c r="F44" s="635"/>
      <c r="G44" s="109">
        <f>D43*E43</f>
        <v>0</v>
      </c>
    </row>
    <row r="45" spans="1:7" s="109" customFormat="1" ht="13.5" customHeight="1">
      <c r="A45" s="637">
        <v>18</v>
      </c>
      <c r="B45" s="637"/>
      <c r="C45" s="106"/>
      <c r="D45" s="643"/>
      <c r="E45" s="641"/>
      <c r="F45" s="634"/>
    </row>
    <row r="46" spans="1:7" s="109" customFormat="1" ht="13.5" customHeight="1">
      <c r="A46" s="638"/>
      <c r="B46" s="638"/>
      <c r="C46" s="107"/>
      <c r="D46" s="644"/>
      <c r="E46" s="642"/>
      <c r="F46" s="635"/>
      <c r="G46" s="109">
        <f>D45*E45</f>
        <v>0</v>
      </c>
    </row>
    <row r="47" spans="1:7" s="109" customFormat="1" ht="13.5" customHeight="1">
      <c r="A47" s="637">
        <v>19</v>
      </c>
      <c r="B47" s="637"/>
      <c r="C47" s="106"/>
      <c r="D47" s="643"/>
      <c r="E47" s="641"/>
      <c r="F47" s="634"/>
    </row>
    <row r="48" spans="1:7" s="109" customFormat="1" ht="13.5" customHeight="1">
      <c r="A48" s="638"/>
      <c r="B48" s="638"/>
      <c r="C48" s="107"/>
      <c r="D48" s="644"/>
      <c r="E48" s="642"/>
      <c r="F48" s="635"/>
      <c r="G48" s="109">
        <f>D47*E47</f>
        <v>0</v>
      </c>
    </row>
    <row r="49" spans="1:7" s="109" customFormat="1" ht="13.5" customHeight="1">
      <c r="A49" s="637">
        <v>20</v>
      </c>
      <c r="B49" s="637"/>
      <c r="C49" s="106"/>
      <c r="D49" s="643"/>
      <c r="E49" s="641"/>
      <c r="F49" s="634"/>
    </row>
    <row r="50" spans="1:7" s="109" customFormat="1" ht="13.5" customHeight="1">
      <c r="A50" s="638"/>
      <c r="B50" s="638"/>
      <c r="C50" s="107"/>
      <c r="D50" s="644"/>
      <c r="E50" s="642"/>
      <c r="F50" s="635"/>
      <c r="G50" s="109">
        <f>D49*E49</f>
        <v>0</v>
      </c>
    </row>
    <row r="51" spans="1:7" s="109" customFormat="1" ht="13.5" customHeight="1">
      <c r="A51" s="637">
        <v>21</v>
      </c>
      <c r="B51" s="637"/>
      <c r="C51" s="106"/>
      <c r="D51" s="643"/>
      <c r="E51" s="641"/>
      <c r="F51" s="634"/>
    </row>
    <row r="52" spans="1:7" s="109" customFormat="1" ht="13.5" customHeight="1">
      <c r="A52" s="638"/>
      <c r="B52" s="638"/>
      <c r="C52" s="107"/>
      <c r="D52" s="644"/>
      <c r="E52" s="642"/>
      <c r="F52" s="635"/>
      <c r="G52" s="109">
        <f>D51*E51</f>
        <v>0</v>
      </c>
    </row>
    <row r="53" spans="1:7" s="109" customFormat="1" ht="13.5" customHeight="1">
      <c r="A53" s="637">
        <v>22</v>
      </c>
      <c r="B53" s="637"/>
      <c r="C53" s="106"/>
      <c r="D53" s="643"/>
      <c r="E53" s="641"/>
      <c r="F53" s="634"/>
    </row>
    <row r="54" spans="1:7" s="109" customFormat="1" ht="13.5" customHeight="1">
      <c r="A54" s="638"/>
      <c r="B54" s="638"/>
      <c r="C54" s="107"/>
      <c r="D54" s="644"/>
      <c r="E54" s="642"/>
      <c r="F54" s="635"/>
      <c r="G54" s="109">
        <f>D53*E53</f>
        <v>0</v>
      </c>
    </row>
    <row r="55" spans="1:7" s="109" customFormat="1" ht="13.5" customHeight="1">
      <c r="A55" s="637">
        <v>23</v>
      </c>
      <c r="B55" s="637"/>
      <c r="C55" s="106"/>
      <c r="D55" s="643"/>
      <c r="E55" s="641"/>
      <c r="F55" s="634"/>
    </row>
    <row r="56" spans="1:7" s="109" customFormat="1" ht="13.5" customHeight="1">
      <c r="A56" s="638"/>
      <c r="B56" s="638"/>
      <c r="C56" s="107"/>
      <c r="D56" s="644"/>
      <c r="E56" s="642"/>
      <c r="F56" s="635"/>
      <c r="G56" s="109">
        <f>D55*E55</f>
        <v>0</v>
      </c>
    </row>
    <row r="57" spans="1:7" s="109" customFormat="1" ht="13.5" customHeight="1">
      <c r="A57" s="637">
        <v>24</v>
      </c>
      <c r="B57" s="637"/>
      <c r="C57" s="106"/>
      <c r="D57" s="643"/>
      <c r="E57" s="641"/>
      <c r="F57" s="634"/>
    </row>
    <row r="58" spans="1:7" s="109" customFormat="1" ht="13.5" customHeight="1">
      <c r="A58" s="638"/>
      <c r="B58" s="638"/>
      <c r="C58" s="107"/>
      <c r="D58" s="644"/>
      <c r="E58" s="642"/>
      <c r="F58" s="635"/>
      <c r="G58" s="109">
        <f>D57*E57</f>
        <v>0</v>
      </c>
    </row>
    <row r="59" spans="1:7" s="109" customFormat="1" ht="13.5" customHeight="1">
      <c r="A59" s="637">
        <v>25</v>
      </c>
      <c r="B59" s="637"/>
      <c r="C59" s="106"/>
      <c r="D59" s="643"/>
      <c r="E59" s="641"/>
      <c r="F59" s="634"/>
    </row>
    <row r="60" spans="1:7" s="109" customFormat="1" ht="13.5" customHeight="1">
      <c r="A60" s="638"/>
      <c r="B60" s="638"/>
      <c r="C60" s="107"/>
      <c r="D60" s="644"/>
      <c r="E60" s="642"/>
      <c r="F60" s="635"/>
      <c r="G60" s="109">
        <f>D59*E59</f>
        <v>0</v>
      </c>
    </row>
    <row r="61" spans="1:7" s="128" customFormat="1" ht="27" customHeight="1">
      <c r="A61" s="651" t="s">
        <v>5</v>
      </c>
      <c r="B61" s="652"/>
      <c r="C61" s="653"/>
      <c r="D61" s="129" t="str">
        <f>IF(SUM(D11:D60)=0," ",SUM(D11:D60))</f>
        <v xml:space="preserve"> </v>
      </c>
      <c r="E61" s="130" t="str">
        <f>IF(D61=" ","-",ROUNDDOWN(G61/D61,0))</f>
        <v>-</v>
      </c>
      <c r="F61" s="131"/>
      <c r="G61" s="128"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xr:uid="{00000000-0002-0000-0400-000000000000}"/>
    <dataValidation imeMode="hiragana" allowBlank="1" showInputMessage="1" showErrorMessage="1" sqref="C9:C60" xr:uid="{00000000-0002-0000-0400-000001000000}"/>
  </dataValidations>
  <pageMargins left="0.78740157480314965" right="0.59055118110236227" top="0.59055118110236227" bottom="0.59055118110236227" header="0.51181102362204722" footer="0"/>
  <pageSetup paperSize="9" scale="9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61"/>
  <sheetViews>
    <sheetView showGridLines="0" view="pageBreakPreview" zoomScaleNormal="115" zoomScaleSheetLayoutView="100" workbookViewId="0"/>
  </sheetViews>
  <sheetFormatPr defaultRowHeight="13.5"/>
  <cols>
    <col min="1" max="1" width="4.875" style="97" customWidth="1"/>
    <col min="2" max="2" width="12" style="109" customWidth="1"/>
    <col min="3" max="3" width="11.5" style="109" customWidth="1"/>
    <col min="4" max="4" width="17.875" style="109" customWidth="1"/>
    <col min="5" max="5" width="4.5" style="109" customWidth="1"/>
    <col min="6" max="6" width="17.875" style="109" customWidth="1"/>
    <col min="7" max="7" width="4.5" style="109" customWidth="1"/>
    <col min="8" max="9" width="16.625" style="109" customWidth="1"/>
    <col min="10" max="10" width="3.75" style="97" bestFit="1" customWidth="1"/>
    <col min="11" max="12" width="12.5" style="128" customWidth="1"/>
    <col min="13" max="13" width="2.875" style="128" bestFit="1" customWidth="1"/>
    <col min="14" max="14" width="12.375" style="128" bestFit="1" customWidth="1"/>
    <col min="15" max="15" width="3.375" style="97" bestFit="1" customWidth="1"/>
    <col min="16" max="16" width="12.875" style="97" customWidth="1"/>
    <col min="17" max="17" width="11.875" style="97" bestFit="1" customWidth="1"/>
    <col min="18" max="16384" width="9" style="97"/>
  </cols>
  <sheetData>
    <row r="1" spans="1:14">
      <c r="A1" s="97" t="s">
        <v>226</v>
      </c>
      <c r="B1" s="97"/>
      <c r="C1" s="97"/>
      <c r="D1" s="97"/>
      <c r="E1" s="97"/>
      <c r="F1" s="97"/>
      <c r="G1" s="97"/>
      <c r="H1" s="97"/>
      <c r="I1" s="97"/>
    </row>
    <row r="2" spans="1:14" ht="17.25">
      <c r="A2" s="647" t="s">
        <v>160</v>
      </c>
      <c r="B2" s="647"/>
      <c r="C2" s="647"/>
      <c r="D2" s="647"/>
      <c r="E2" s="647"/>
      <c r="F2" s="647"/>
      <c r="G2" s="647"/>
      <c r="H2" s="647"/>
      <c r="I2" s="647"/>
    </row>
    <row r="3" spans="1:14" ht="17.25" customHeight="1">
      <c r="A3" s="648" t="str">
        <f>'様式1-1'!F10</f>
        <v>株式会社○○建設○○支店</v>
      </c>
      <c r="B3" s="648"/>
      <c r="C3" s="648"/>
      <c r="D3" s="648"/>
      <c r="E3" s="648"/>
      <c r="F3" s="648"/>
      <c r="G3" s="648"/>
      <c r="H3" s="648"/>
      <c r="I3" s="648"/>
    </row>
    <row r="4" spans="1:14">
      <c r="A4" s="689" t="s">
        <v>6</v>
      </c>
      <c r="B4" s="689"/>
      <c r="C4" s="689"/>
      <c r="D4" s="689"/>
      <c r="E4" s="689"/>
      <c r="F4" s="689"/>
      <c r="G4" s="689"/>
      <c r="H4" s="689"/>
      <c r="I4" s="689"/>
    </row>
    <row r="5" spans="1:14" ht="30" customHeight="1">
      <c r="A5" s="687" t="s">
        <v>484</v>
      </c>
      <c r="B5" s="687"/>
      <c r="C5" s="687"/>
      <c r="D5" s="687"/>
      <c r="E5" s="687"/>
      <c r="F5" s="687"/>
      <c r="G5" s="687"/>
      <c r="H5" s="687"/>
      <c r="I5" s="687"/>
    </row>
    <row r="6" spans="1:14">
      <c r="A6" s="688" t="s">
        <v>256</v>
      </c>
      <c r="B6" s="688"/>
      <c r="C6" s="688"/>
      <c r="D6" s="688"/>
      <c r="E6" s="688"/>
      <c r="F6" s="688"/>
      <c r="G6" s="688"/>
      <c r="H6" s="688"/>
      <c r="I6" s="688"/>
    </row>
    <row r="7" spans="1:14" ht="6" customHeight="1">
      <c r="A7" s="102"/>
      <c r="B7" s="102"/>
      <c r="C7" s="102"/>
      <c r="D7" s="102"/>
      <c r="E7" s="102"/>
      <c r="F7" s="102"/>
      <c r="G7" s="102"/>
      <c r="H7" s="102"/>
      <c r="I7" s="102"/>
    </row>
    <row r="8" spans="1:14" ht="25.5" customHeight="1">
      <c r="A8" s="690" t="s">
        <v>371</v>
      </c>
      <c r="B8" s="691"/>
      <c r="C8" s="691"/>
      <c r="D8" s="691"/>
      <c r="E8" s="691"/>
      <c r="F8" s="691"/>
      <c r="G8" s="691"/>
      <c r="H8" s="691"/>
      <c r="I8" s="692"/>
      <c r="J8" s="693"/>
      <c r="K8" s="693"/>
    </row>
    <row r="9" spans="1:14" s="133" customFormat="1" ht="25.5" customHeight="1">
      <c r="A9" s="135" t="s">
        <v>154</v>
      </c>
      <c r="B9" s="135" t="s">
        <v>161</v>
      </c>
      <c r="C9" s="678" t="s">
        <v>162</v>
      </c>
      <c r="D9" s="679"/>
      <c r="E9" s="679"/>
      <c r="F9" s="679"/>
      <c r="G9" s="680"/>
      <c r="H9" s="135" t="s">
        <v>163</v>
      </c>
      <c r="I9" s="135" t="s">
        <v>164</v>
      </c>
      <c r="J9" s="677"/>
      <c r="K9" s="677"/>
      <c r="L9" s="203"/>
      <c r="M9" s="203"/>
      <c r="N9" s="203"/>
    </row>
    <row r="10" spans="1:14" s="133" customFormat="1" ht="14.25" thickBot="1">
      <c r="A10" s="645" t="s">
        <v>157</v>
      </c>
      <c r="B10" s="645" t="s">
        <v>364</v>
      </c>
      <c r="C10" s="684" t="s">
        <v>158</v>
      </c>
      <c r="D10" s="685"/>
      <c r="E10" s="685"/>
      <c r="F10" s="685"/>
      <c r="G10" s="686"/>
      <c r="H10" s="663">
        <v>70000000</v>
      </c>
      <c r="I10" s="639">
        <v>45229</v>
      </c>
      <c r="K10" s="203"/>
      <c r="L10" s="203"/>
      <c r="M10" s="203"/>
      <c r="N10" s="203"/>
    </row>
    <row r="11" spans="1:14" s="133" customFormat="1" ht="14.25" thickTop="1">
      <c r="A11" s="646"/>
      <c r="B11" s="646"/>
      <c r="C11" s="681" t="s">
        <v>165</v>
      </c>
      <c r="D11" s="682"/>
      <c r="E11" s="682"/>
      <c r="F11" s="682"/>
      <c r="G11" s="683"/>
      <c r="H11" s="664"/>
      <c r="I11" s="640"/>
      <c r="K11" s="657" t="s">
        <v>288</v>
      </c>
      <c r="L11" s="658"/>
      <c r="M11" s="203"/>
      <c r="N11" s="203"/>
    </row>
    <row r="12" spans="1:14" s="133" customFormat="1">
      <c r="A12" s="673">
        <v>1</v>
      </c>
      <c r="B12" s="637"/>
      <c r="C12" s="665"/>
      <c r="D12" s="666"/>
      <c r="E12" s="666"/>
      <c r="F12" s="666"/>
      <c r="G12" s="667"/>
      <c r="H12" s="671"/>
      <c r="I12" s="634"/>
      <c r="J12" s="656" t="s">
        <v>230</v>
      </c>
      <c r="K12" s="659"/>
      <c r="L12" s="660"/>
      <c r="M12" s="203"/>
      <c r="N12" s="203"/>
    </row>
    <row r="13" spans="1:14" s="133" customFormat="1">
      <c r="A13" s="674"/>
      <c r="B13" s="638"/>
      <c r="C13" s="668"/>
      <c r="D13" s="669"/>
      <c r="E13" s="669"/>
      <c r="F13" s="669"/>
      <c r="G13" s="670"/>
      <c r="H13" s="672"/>
      <c r="I13" s="635"/>
      <c r="J13" s="656"/>
      <c r="K13" s="659"/>
      <c r="L13" s="660"/>
      <c r="M13" s="203"/>
      <c r="N13" s="203"/>
    </row>
    <row r="14" spans="1:14" s="133" customFormat="1" ht="14.25" thickBot="1">
      <c r="A14" s="673">
        <v>2</v>
      </c>
      <c r="B14" s="637"/>
      <c r="C14" s="665"/>
      <c r="D14" s="666"/>
      <c r="E14" s="666"/>
      <c r="F14" s="666"/>
      <c r="G14" s="667"/>
      <c r="H14" s="671"/>
      <c r="I14" s="634"/>
      <c r="K14" s="661"/>
      <c r="L14" s="662"/>
      <c r="M14" s="203"/>
      <c r="N14" s="203"/>
    </row>
    <row r="15" spans="1:14" s="133" customFormat="1" ht="14.25" thickTop="1">
      <c r="A15" s="674"/>
      <c r="B15" s="638"/>
      <c r="C15" s="668"/>
      <c r="D15" s="669"/>
      <c r="E15" s="669"/>
      <c r="F15" s="669"/>
      <c r="G15" s="670"/>
      <c r="H15" s="672"/>
      <c r="I15" s="635"/>
      <c r="K15" s="203"/>
      <c r="L15" s="203"/>
      <c r="M15" s="203"/>
      <c r="N15" s="203"/>
    </row>
    <row r="16" spans="1:14" s="133" customFormat="1">
      <c r="A16" s="673">
        <v>3</v>
      </c>
      <c r="B16" s="637"/>
      <c r="C16" s="665"/>
      <c r="D16" s="666"/>
      <c r="E16" s="666"/>
      <c r="F16" s="666"/>
      <c r="G16" s="667"/>
      <c r="H16" s="671"/>
      <c r="I16" s="634"/>
      <c r="K16" s="203"/>
      <c r="L16" s="203"/>
      <c r="M16" s="203"/>
      <c r="N16" s="203"/>
    </row>
    <row r="17" spans="1:22" s="133" customFormat="1">
      <c r="A17" s="674"/>
      <c r="B17" s="638"/>
      <c r="C17" s="668"/>
      <c r="D17" s="669"/>
      <c r="E17" s="669"/>
      <c r="F17" s="669"/>
      <c r="G17" s="670"/>
      <c r="H17" s="672"/>
      <c r="I17" s="635"/>
      <c r="K17" s="203"/>
      <c r="L17" s="203"/>
      <c r="M17" s="203"/>
      <c r="N17" s="203"/>
    </row>
    <row r="18" spans="1:22" s="133" customFormat="1">
      <c r="A18" s="673">
        <v>4</v>
      </c>
      <c r="B18" s="637"/>
      <c r="C18" s="665"/>
      <c r="D18" s="666"/>
      <c r="E18" s="666"/>
      <c r="F18" s="666"/>
      <c r="G18" s="667"/>
      <c r="H18" s="671"/>
      <c r="I18" s="634"/>
      <c r="K18" s="203"/>
      <c r="L18" s="203"/>
      <c r="M18" s="203"/>
      <c r="N18" s="203"/>
    </row>
    <row r="19" spans="1:22" s="133" customFormat="1">
      <c r="A19" s="674"/>
      <c r="B19" s="638"/>
      <c r="C19" s="668"/>
      <c r="D19" s="669"/>
      <c r="E19" s="669"/>
      <c r="F19" s="669"/>
      <c r="G19" s="670"/>
      <c r="H19" s="672"/>
      <c r="I19" s="635"/>
      <c r="K19" s="203"/>
      <c r="L19" s="203"/>
      <c r="M19" s="203"/>
      <c r="N19" s="203"/>
    </row>
    <row r="20" spans="1:22" s="133" customFormat="1">
      <c r="A20" s="673">
        <v>5</v>
      </c>
      <c r="B20" s="637"/>
      <c r="C20" s="665"/>
      <c r="D20" s="666"/>
      <c r="E20" s="666"/>
      <c r="F20" s="666"/>
      <c r="G20" s="667"/>
      <c r="H20" s="671"/>
      <c r="I20" s="634"/>
      <c r="K20" s="203"/>
      <c r="L20" s="203"/>
      <c r="M20" s="203"/>
      <c r="N20" s="203"/>
    </row>
    <row r="21" spans="1:22" s="133" customFormat="1">
      <c r="A21" s="674"/>
      <c r="B21" s="638"/>
      <c r="C21" s="668"/>
      <c r="D21" s="669"/>
      <c r="E21" s="669"/>
      <c r="F21" s="669"/>
      <c r="G21" s="670"/>
      <c r="H21" s="672"/>
      <c r="I21" s="635"/>
      <c r="K21" s="203"/>
      <c r="L21" s="203"/>
      <c r="M21" s="203"/>
      <c r="N21" s="203"/>
    </row>
    <row r="22" spans="1:22" s="133" customFormat="1">
      <c r="A22" s="673">
        <v>6</v>
      </c>
      <c r="B22" s="637"/>
      <c r="C22" s="665"/>
      <c r="D22" s="666"/>
      <c r="E22" s="666"/>
      <c r="F22" s="666"/>
      <c r="G22" s="667"/>
      <c r="H22" s="671"/>
      <c r="I22" s="634"/>
      <c r="K22" s="203"/>
      <c r="L22" s="203"/>
      <c r="M22" s="203"/>
      <c r="N22" s="203"/>
    </row>
    <row r="23" spans="1:22" s="133" customFormat="1">
      <c r="A23" s="674"/>
      <c r="B23" s="638"/>
      <c r="C23" s="668"/>
      <c r="D23" s="669"/>
      <c r="E23" s="669"/>
      <c r="F23" s="669"/>
      <c r="G23" s="670"/>
      <c r="H23" s="672"/>
      <c r="I23" s="635"/>
      <c r="K23" s="203"/>
      <c r="L23" s="203"/>
      <c r="M23" s="203"/>
      <c r="N23" s="203"/>
    </row>
    <row r="24" spans="1:22" s="133" customFormat="1">
      <c r="A24" s="673">
        <v>7</v>
      </c>
      <c r="B24" s="637"/>
      <c r="C24" s="665"/>
      <c r="D24" s="666"/>
      <c r="E24" s="666"/>
      <c r="F24" s="666"/>
      <c r="G24" s="667"/>
      <c r="H24" s="671"/>
      <c r="I24" s="634"/>
      <c r="K24" s="708"/>
      <c r="L24" s="708"/>
      <c r="M24" s="708"/>
      <c r="N24" s="708"/>
      <c r="O24" s="708"/>
      <c r="P24" s="708"/>
      <c r="Q24" s="708"/>
      <c r="R24" s="708"/>
      <c r="S24" s="708"/>
      <c r="T24" s="708"/>
      <c r="U24" s="708"/>
      <c r="V24" s="708"/>
    </row>
    <row r="25" spans="1:22" s="133" customFormat="1">
      <c r="A25" s="674"/>
      <c r="B25" s="638"/>
      <c r="C25" s="668"/>
      <c r="D25" s="669"/>
      <c r="E25" s="669"/>
      <c r="F25" s="669"/>
      <c r="G25" s="670"/>
      <c r="H25" s="672"/>
      <c r="I25" s="635"/>
      <c r="K25" s="708"/>
      <c r="L25" s="708"/>
      <c r="M25" s="708"/>
      <c r="N25" s="708"/>
      <c r="O25" s="708"/>
      <c r="P25" s="708"/>
      <c r="Q25" s="708"/>
      <c r="R25" s="708"/>
      <c r="S25" s="708"/>
      <c r="T25" s="708"/>
      <c r="U25" s="708"/>
      <c r="V25" s="708"/>
    </row>
    <row r="26" spans="1:22" s="133" customFormat="1">
      <c r="A26" s="673">
        <v>8</v>
      </c>
      <c r="B26" s="637"/>
      <c r="C26" s="665"/>
      <c r="D26" s="666"/>
      <c r="E26" s="666"/>
      <c r="F26" s="666"/>
      <c r="G26" s="667"/>
      <c r="H26" s="671"/>
      <c r="I26" s="634"/>
      <c r="K26" s="708"/>
      <c r="L26" s="708"/>
      <c r="M26" s="708"/>
      <c r="N26" s="708"/>
      <c r="O26" s="708"/>
      <c r="P26" s="708"/>
      <c r="Q26" s="708"/>
      <c r="R26" s="708"/>
      <c r="S26" s="708"/>
      <c r="T26" s="708"/>
      <c r="U26" s="708"/>
      <c r="V26" s="708"/>
    </row>
    <row r="27" spans="1:22" s="133" customFormat="1">
      <c r="A27" s="674"/>
      <c r="B27" s="638"/>
      <c r="C27" s="668"/>
      <c r="D27" s="669"/>
      <c r="E27" s="669"/>
      <c r="F27" s="669"/>
      <c r="G27" s="670"/>
      <c r="H27" s="672"/>
      <c r="I27" s="635"/>
      <c r="K27" s="708"/>
      <c r="L27" s="708"/>
      <c r="M27" s="708"/>
      <c r="N27" s="708"/>
      <c r="O27" s="708"/>
      <c r="P27" s="708"/>
      <c r="Q27" s="708"/>
      <c r="R27" s="708"/>
      <c r="S27" s="708"/>
      <c r="T27" s="708"/>
      <c r="U27" s="708"/>
      <c r="V27" s="708"/>
    </row>
    <row r="28" spans="1:22" s="133" customFormat="1">
      <c r="A28" s="673">
        <v>9</v>
      </c>
      <c r="B28" s="637"/>
      <c r="C28" s="665"/>
      <c r="D28" s="666"/>
      <c r="E28" s="666"/>
      <c r="F28" s="666"/>
      <c r="G28" s="667"/>
      <c r="H28" s="675"/>
      <c r="I28" s="634"/>
      <c r="K28" s="206"/>
      <c r="L28" s="203"/>
      <c r="M28" s="203"/>
      <c r="N28" s="203"/>
    </row>
    <row r="29" spans="1:22" s="133" customFormat="1">
      <c r="A29" s="674"/>
      <c r="B29" s="638"/>
      <c r="C29" s="668"/>
      <c r="D29" s="669"/>
      <c r="E29" s="669"/>
      <c r="F29" s="669"/>
      <c r="G29" s="670"/>
      <c r="H29" s="676"/>
      <c r="I29" s="635"/>
      <c r="K29" s="203"/>
      <c r="L29" s="203"/>
      <c r="M29" s="203"/>
      <c r="N29" s="243"/>
    </row>
    <row r="30" spans="1:22" s="133" customFormat="1">
      <c r="A30" s="673">
        <v>10</v>
      </c>
      <c r="B30" s="637"/>
      <c r="C30" s="665"/>
      <c r="D30" s="666"/>
      <c r="E30" s="666"/>
      <c r="F30" s="666"/>
      <c r="G30" s="667"/>
      <c r="H30" s="675"/>
      <c r="I30" s="634"/>
      <c r="K30" s="203"/>
      <c r="L30" s="203"/>
      <c r="M30" s="203"/>
      <c r="N30" s="203"/>
      <c r="Q30" s="242"/>
      <c r="R30" s="705"/>
      <c r="S30" s="705"/>
      <c r="T30" s="705"/>
      <c r="U30" s="705"/>
      <c r="V30" s="705"/>
    </row>
    <row r="31" spans="1:22" s="133" customFormat="1">
      <c r="A31" s="674"/>
      <c r="B31" s="638"/>
      <c r="C31" s="668"/>
      <c r="D31" s="669"/>
      <c r="E31" s="669"/>
      <c r="F31" s="669"/>
      <c r="G31" s="670"/>
      <c r="H31" s="676"/>
      <c r="I31" s="635"/>
      <c r="K31" s="203"/>
      <c r="L31" s="203"/>
      <c r="M31" s="203"/>
      <c r="Q31" s="242"/>
      <c r="R31" s="705"/>
      <c r="S31" s="705"/>
      <c r="T31" s="705"/>
      <c r="U31" s="705"/>
      <c r="V31" s="705"/>
    </row>
    <row r="32" spans="1:22" s="133" customFormat="1">
      <c r="A32" s="673">
        <v>11</v>
      </c>
      <c r="B32" s="637"/>
      <c r="C32" s="665"/>
      <c r="D32" s="666"/>
      <c r="E32" s="666"/>
      <c r="F32" s="666"/>
      <c r="G32" s="667"/>
      <c r="H32" s="675"/>
      <c r="I32" s="634"/>
      <c r="K32" s="128"/>
      <c r="L32" s="128"/>
      <c r="M32" s="128"/>
      <c r="N32" s="128"/>
      <c r="Q32" s="242"/>
      <c r="R32" s="705"/>
      <c r="S32" s="705"/>
      <c r="T32" s="705"/>
      <c r="U32" s="705"/>
      <c r="V32" s="705"/>
    </row>
    <row r="33" spans="1:22" s="133" customFormat="1">
      <c r="A33" s="674"/>
      <c r="B33" s="638"/>
      <c r="C33" s="668"/>
      <c r="D33" s="669"/>
      <c r="E33" s="669"/>
      <c r="F33" s="669"/>
      <c r="G33" s="670"/>
      <c r="H33" s="676"/>
      <c r="I33" s="635"/>
      <c r="K33" s="204"/>
      <c r="L33" s="204"/>
      <c r="M33" s="204"/>
      <c r="N33" s="204"/>
      <c r="Q33" s="242"/>
      <c r="R33" s="705"/>
      <c r="S33" s="705"/>
      <c r="T33" s="705"/>
      <c r="U33" s="705"/>
      <c r="V33" s="705"/>
    </row>
    <row r="34" spans="1:22" s="133" customFormat="1" ht="13.5" customHeight="1">
      <c r="A34" s="673">
        <v>12</v>
      </c>
      <c r="B34" s="637"/>
      <c r="C34" s="665"/>
      <c r="D34" s="666"/>
      <c r="E34" s="666"/>
      <c r="F34" s="666"/>
      <c r="G34" s="667"/>
      <c r="H34" s="675"/>
      <c r="I34" s="634"/>
      <c r="K34" s="203"/>
      <c r="M34" s="203"/>
      <c r="Q34" s="242"/>
      <c r="R34" s="706"/>
      <c r="S34" s="706"/>
      <c r="T34" s="706"/>
      <c r="U34" s="706"/>
      <c r="V34" s="706"/>
    </row>
    <row r="35" spans="1:22" s="133" customFormat="1">
      <c r="A35" s="674"/>
      <c r="B35" s="638"/>
      <c r="C35" s="668"/>
      <c r="D35" s="669"/>
      <c r="E35" s="669"/>
      <c r="F35" s="669"/>
      <c r="G35" s="670"/>
      <c r="H35" s="676"/>
      <c r="I35" s="635"/>
      <c r="K35" s="203"/>
      <c r="L35" s="203"/>
      <c r="M35" s="203"/>
      <c r="N35" s="203"/>
      <c r="R35" s="244"/>
      <c r="S35" s="244"/>
      <c r="T35" s="244"/>
      <c r="U35" s="244"/>
      <c r="V35" s="244"/>
    </row>
    <row r="36" spans="1:22" s="133" customFormat="1" ht="13.5" customHeight="1">
      <c r="A36" s="673">
        <v>13</v>
      </c>
      <c r="B36" s="637"/>
      <c r="C36" s="665"/>
      <c r="D36" s="666"/>
      <c r="E36" s="666"/>
      <c r="F36" s="666"/>
      <c r="G36" s="667"/>
      <c r="H36" s="675"/>
      <c r="I36" s="634"/>
      <c r="K36" s="710"/>
      <c r="L36" s="710"/>
      <c r="M36" s="203"/>
      <c r="N36" s="203"/>
    </row>
    <row r="37" spans="1:22" s="133" customFormat="1" ht="13.5" customHeight="1">
      <c r="A37" s="674"/>
      <c r="B37" s="638"/>
      <c r="C37" s="668"/>
      <c r="D37" s="669"/>
      <c r="E37" s="669"/>
      <c r="F37" s="669"/>
      <c r="G37" s="670"/>
      <c r="H37" s="676"/>
      <c r="I37" s="635"/>
      <c r="K37" s="710"/>
      <c r="L37" s="710"/>
      <c r="M37" s="203"/>
      <c r="N37" s="203"/>
    </row>
    <row r="38" spans="1:22" s="133" customFormat="1">
      <c r="A38" s="673">
        <v>14</v>
      </c>
      <c r="B38" s="637"/>
      <c r="C38" s="665"/>
      <c r="D38" s="666"/>
      <c r="E38" s="666"/>
      <c r="F38" s="666"/>
      <c r="G38" s="667"/>
      <c r="H38" s="675"/>
      <c r="I38" s="634"/>
      <c r="K38" s="709"/>
      <c r="L38" s="709"/>
      <c r="M38" s="709"/>
      <c r="N38" s="709"/>
      <c r="O38" s="709"/>
      <c r="P38" s="709"/>
      <c r="Q38" s="709"/>
      <c r="R38" s="709"/>
      <c r="S38" s="677"/>
    </row>
    <row r="39" spans="1:22" s="133" customFormat="1">
      <c r="A39" s="674"/>
      <c r="B39" s="638"/>
      <c r="C39" s="668"/>
      <c r="D39" s="669"/>
      <c r="E39" s="669"/>
      <c r="F39" s="669"/>
      <c r="G39" s="670"/>
      <c r="H39" s="676"/>
      <c r="I39" s="635"/>
      <c r="K39" s="709"/>
      <c r="L39" s="709"/>
      <c r="M39" s="709"/>
      <c r="N39" s="709"/>
      <c r="O39" s="709"/>
      <c r="P39" s="709"/>
      <c r="Q39" s="709"/>
      <c r="R39" s="709"/>
      <c r="S39" s="677"/>
    </row>
    <row r="40" spans="1:22" s="133" customFormat="1">
      <c r="A40" s="673">
        <v>15</v>
      </c>
      <c r="B40" s="637"/>
      <c r="C40" s="665"/>
      <c r="D40" s="666"/>
      <c r="E40" s="666"/>
      <c r="F40" s="666"/>
      <c r="G40" s="667"/>
      <c r="H40" s="675"/>
      <c r="I40" s="634"/>
      <c r="K40" s="709"/>
      <c r="L40" s="709"/>
      <c r="M40" s="709"/>
      <c r="N40" s="709"/>
      <c r="O40" s="709"/>
      <c r="P40" s="709"/>
      <c r="Q40" s="709"/>
      <c r="R40" s="709"/>
      <c r="S40" s="677"/>
    </row>
    <row r="41" spans="1:22" s="133" customFormat="1">
      <c r="A41" s="674"/>
      <c r="B41" s="638"/>
      <c r="C41" s="668"/>
      <c r="D41" s="669"/>
      <c r="E41" s="669"/>
      <c r="F41" s="669"/>
      <c r="G41" s="670"/>
      <c r="H41" s="676"/>
      <c r="I41" s="635"/>
      <c r="K41" s="709"/>
      <c r="L41" s="709"/>
      <c r="M41" s="709"/>
      <c r="N41" s="709"/>
      <c r="O41" s="709"/>
      <c r="P41" s="709"/>
      <c r="Q41" s="709"/>
      <c r="R41" s="709"/>
      <c r="S41" s="677"/>
    </row>
    <row r="42" spans="1:22" ht="25.5" customHeight="1">
      <c r="A42" s="694" t="s">
        <v>10</v>
      </c>
      <c r="B42" s="695"/>
      <c r="C42" s="695"/>
      <c r="D42" s="695"/>
      <c r="E42" s="695"/>
      <c r="F42" s="695"/>
      <c r="G42" s="696"/>
      <c r="H42" s="108">
        <f>SUM(H12:H41)</f>
        <v>0</v>
      </c>
      <c r="I42" s="108"/>
      <c r="K42" s="709"/>
      <c r="L42" s="709"/>
      <c r="M42" s="709"/>
      <c r="N42" s="709"/>
      <c r="O42" s="709"/>
      <c r="P42" s="709"/>
      <c r="Q42" s="709"/>
      <c r="R42" s="709"/>
      <c r="S42" s="238"/>
    </row>
    <row r="43" spans="1:22" ht="25.5" customHeight="1">
      <c r="A43" s="700" t="s">
        <v>7</v>
      </c>
      <c r="B43" s="701"/>
      <c r="C43" s="701"/>
      <c r="D43" s="701"/>
      <c r="E43" s="701"/>
      <c r="F43" s="701"/>
      <c r="G43" s="702"/>
      <c r="H43" s="124">
        <f>ROUND(H42/3,)</f>
        <v>0</v>
      </c>
      <c r="I43" s="103"/>
      <c r="J43" s="233"/>
      <c r="K43" s="709"/>
      <c r="L43" s="709"/>
      <c r="M43" s="709"/>
      <c r="N43" s="709"/>
      <c r="O43" s="709"/>
      <c r="P43" s="709"/>
      <c r="Q43" s="709"/>
      <c r="R43" s="709"/>
      <c r="S43" s="238"/>
    </row>
    <row r="44" spans="1:22" ht="25.5" customHeight="1">
      <c r="A44" s="700" t="s">
        <v>255</v>
      </c>
      <c r="B44" s="703"/>
      <c r="C44" s="703"/>
      <c r="D44" s="703"/>
      <c r="E44" s="703"/>
      <c r="F44" s="703"/>
      <c r="G44" s="704"/>
      <c r="H44" s="125">
        <v>200000000</v>
      </c>
      <c r="I44" s="103"/>
      <c r="J44" s="233"/>
      <c r="K44" s="709"/>
      <c r="L44" s="709"/>
      <c r="M44" s="709"/>
      <c r="N44" s="709"/>
      <c r="O44" s="709"/>
      <c r="P44" s="709"/>
      <c r="Q44" s="709"/>
      <c r="R44" s="709"/>
    </row>
    <row r="45" spans="1:22" ht="25.5" customHeight="1">
      <c r="A45" s="700" t="s">
        <v>8</v>
      </c>
      <c r="B45" s="701"/>
      <c r="C45" s="701"/>
      <c r="D45" s="701"/>
      <c r="E45" s="701"/>
      <c r="F45" s="701"/>
      <c r="G45" s="702"/>
      <c r="H45" s="124">
        <f>MAX(H43:H44)</f>
        <v>200000000</v>
      </c>
      <c r="I45" s="103"/>
      <c r="O45" s="128"/>
      <c r="P45" s="711"/>
      <c r="Q45" s="128"/>
    </row>
    <row r="46" spans="1:22">
      <c r="O46" s="128"/>
      <c r="P46" s="711"/>
      <c r="Q46" s="128"/>
    </row>
    <row r="47" spans="1:22" ht="25.5" customHeight="1">
      <c r="A47" s="245"/>
      <c r="B47" s="707" t="s">
        <v>382</v>
      </c>
      <c r="C47" s="707"/>
      <c r="D47" s="247">
        <v>45758</v>
      </c>
      <c r="E47" s="248" t="s">
        <v>383</v>
      </c>
      <c r="F47" s="247">
        <v>46122</v>
      </c>
      <c r="G47" s="248" t="s">
        <v>384</v>
      </c>
      <c r="H47" s="246" t="s">
        <v>381</v>
      </c>
      <c r="I47" s="237"/>
      <c r="J47" s="201"/>
      <c r="O47" s="128"/>
      <c r="P47" s="711"/>
      <c r="Q47" s="128"/>
    </row>
    <row r="48" spans="1:22" s="133" customFormat="1" ht="25.5" customHeight="1">
      <c r="A48" s="135" t="s">
        <v>154</v>
      </c>
      <c r="B48" s="135" t="s">
        <v>161</v>
      </c>
      <c r="C48" s="678" t="s">
        <v>162</v>
      </c>
      <c r="D48" s="679"/>
      <c r="E48" s="679"/>
      <c r="F48" s="679"/>
      <c r="G48" s="680"/>
      <c r="H48" s="135" t="s">
        <v>163</v>
      </c>
      <c r="I48" s="135" t="s">
        <v>164</v>
      </c>
      <c r="J48" s="202"/>
      <c r="K48" s="203"/>
      <c r="L48" s="205"/>
      <c r="M48" s="205"/>
      <c r="N48" s="128"/>
    </row>
    <row r="49" spans="1:14" s="133" customFormat="1">
      <c r="A49" s="673">
        <v>1</v>
      </c>
      <c r="B49" s="637"/>
      <c r="C49" s="239"/>
      <c r="D49" s="241"/>
      <c r="E49" s="241"/>
      <c r="F49" s="241"/>
      <c r="G49" s="240"/>
      <c r="H49" s="675"/>
      <c r="I49" s="634"/>
      <c r="K49" s="203"/>
      <c r="L49" s="203"/>
      <c r="M49" s="203"/>
      <c r="N49" s="128"/>
    </row>
    <row r="50" spans="1:14" s="133" customFormat="1">
      <c r="A50" s="674"/>
      <c r="B50" s="638"/>
      <c r="C50" s="668"/>
      <c r="D50" s="669"/>
      <c r="E50" s="669"/>
      <c r="F50" s="669"/>
      <c r="G50" s="670"/>
      <c r="H50" s="676"/>
      <c r="I50" s="635"/>
      <c r="K50" s="203"/>
      <c r="L50" s="203"/>
      <c r="M50" s="203"/>
      <c r="N50" s="203"/>
    </row>
    <row r="51" spans="1:14" s="133" customFormat="1">
      <c r="A51" s="673">
        <v>2</v>
      </c>
      <c r="B51" s="637"/>
      <c r="C51" s="239"/>
      <c r="D51" s="241"/>
      <c r="E51" s="241"/>
      <c r="F51" s="241"/>
      <c r="G51" s="240"/>
      <c r="H51" s="675"/>
      <c r="I51" s="634"/>
      <c r="K51" s="203"/>
      <c r="L51" s="203"/>
      <c r="M51" s="203"/>
      <c r="N51" s="203"/>
    </row>
    <row r="52" spans="1:14" s="133" customFormat="1">
      <c r="A52" s="674"/>
      <c r="B52" s="638"/>
      <c r="C52" s="668"/>
      <c r="D52" s="669"/>
      <c r="E52" s="669"/>
      <c r="F52" s="669"/>
      <c r="G52" s="670"/>
      <c r="H52" s="676"/>
      <c r="I52" s="635"/>
      <c r="K52" s="203"/>
      <c r="L52" s="203"/>
      <c r="M52" s="203"/>
      <c r="N52" s="203"/>
    </row>
    <row r="53" spans="1:14" s="133" customFormat="1">
      <c r="A53" s="673">
        <v>3</v>
      </c>
      <c r="B53" s="637"/>
      <c r="C53" s="239"/>
      <c r="D53" s="241"/>
      <c r="E53" s="241"/>
      <c r="F53" s="241"/>
      <c r="G53" s="240"/>
      <c r="H53" s="675"/>
      <c r="I53" s="634"/>
      <c r="K53" s="203"/>
      <c r="L53" s="203"/>
      <c r="M53" s="203"/>
      <c r="N53" s="203"/>
    </row>
    <row r="54" spans="1:14" s="133" customFormat="1">
      <c r="A54" s="674"/>
      <c r="B54" s="638"/>
      <c r="C54" s="668"/>
      <c r="D54" s="669"/>
      <c r="E54" s="669"/>
      <c r="F54" s="669"/>
      <c r="G54" s="670"/>
      <c r="H54" s="676"/>
      <c r="I54" s="635"/>
      <c r="K54" s="203"/>
      <c r="L54" s="203"/>
      <c r="M54" s="203"/>
      <c r="N54" s="203"/>
    </row>
    <row r="55" spans="1:14" s="133" customFormat="1">
      <c r="A55" s="673">
        <v>4</v>
      </c>
      <c r="B55" s="637"/>
      <c r="C55" s="239"/>
      <c r="D55" s="241"/>
      <c r="E55" s="241"/>
      <c r="F55" s="241"/>
      <c r="G55" s="240"/>
      <c r="H55" s="675"/>
      <c r="I55" s="634"/>
      <c r="K55" s="203"/>
      <c r="L55" s="203"/>
      <c r="M55" s="203"/>
      <c r="N55" s="203"/>
    </row>
    <row r="56" spans="1:14" s="133" customFormat="1">
      <c r="A56" s="674"/>
      <c r="B56" s="638"/>
      <c r="C56" s="668"/>
      <c r="D56" s="669"/>
      <c r="E56" s="669"/>
      <c r="F56" s="669"/>
      <c r="G56" s="670"/>
      <c r="H56" s="676"/>
      <c r="I56" s="635"/>
      <c r="K56" s="203"/>
      <c r="L56" s="203"/>
      <c r="M56" s="203"/>
      <c r="N56" s="203"/>
    </row>
    <row r="57" spans="1:14" s="133" customFormat="1">
      <c r="A57" s="673">
        <v>5</v>
      </c>
      <c r="B57" s="637"/>
      <c r="C57" s="239"/>
      <c r="D57" s="241"/>
      <c r="E57" s="241"/>
      <c r="F57" s="241"/>
      <c r="G57" s="240"/>
      <c r="H57" s="675"/>
      <c r="I57" s="634"/>
      <c r="K57" s="203"/>
      <c r="L57" s="203"/>
      <c r="M57" s="203"/>
      <c r="N57" s="203"/>
    </row>
    <row r="58" spans="1:14" s="133" customFormat="1">
      <c r="A58" s="674"/>
      <c r="B58" s="638"/>
      <c r="C58" s="668"/>
      <c r="D58" s="669"/>
      <c r="E58" s="669"/>
      <c r="F58" s="669"/>
      <c r="G58" s="670"/>
      <c r="H58" s="676"/>
      <c r="I58" s="635"/>
      <c r="K58" s="203"/>
      <c r="L58" s="203"/>
      <c r="M58" s="203"/>
      <c r="N58" s="203"/>
    </row>
    <row r="59" spans="1:14" s="133" customFormat="1" ht="25.5" customHeight="1">
      <c r="A59" s="697" t="s">
        <v>9</v>
      </c>
      <c r="B59" s="698"/>
      <c r="C59" s="698"/>
      <c r="D59" s="698"/>
      <c r="E59" s="698"/>
      <c r="F59" s="698"/>
      <c r="G59" s="699"/>
      <c r="H59" s="134">
        <f>SUM(H49:H58)</f>
        <v>0</v>
      </c>
      <c r="I59" s="134"/>
      <c r="K59" s="203"/>
      <c r="L59" s="203"/>
      <c r="M59" s="203"/>
      <c r="N59" s="203"/>
    </row>
    <row r="60" spans="1:14">
      <c r="B60" s="97"/>
      <c r="C60" s="97"/>
      <c r="D60" s="97"/>
      <c r="E60" s="97"/>
      <c r="F60" s="97"/>
      <c r="G60" s="97"/>
      <c r="H60" s="97"/>
      <c r="I60" s="97"/>
    </row>
    <row r="61" spans="1:14" ht="29.25" customHeight="1">
      <c r="A61" s="690" t="s">
        <v>257</v>
      </c>
      <c r="B61" s="691"/>
      <c r="C61" s="691"/>
      <c r="D61" s="691"/>
      <c r="E61" s="691"/>
      <c r="F61" s="691"/>
      <c r="G61" s="692"/>
      <c r="H61" s="126">
        <f>ROUNDDOWN(H59/H45,2)</f>
        <v>0</v>
      </c>
      <c r="I61" s="127"/>
    </row>
  </sheetData>
  <protectedRanges>
    <protectedRange sqref="I34:I41 B34:B41" name="範囲1"/>
    <protectedRange sqref="H34:H41 B14:B33 B12:H13 H14:I33 C14:G41 B49:I58" name="範囲1_1_1"/>
    <protectedRange sqref="A3 A5" name="範囲1_1"/>
  </protectedRanges>
  <mergeCells count="155">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38:A39"/>
    <mergeCell ref="B38:B39"/>
    <mergeCell ref="H38:H39"/>
    <mergeCell ref="I38:I39"/>
    <mergeCell ref="A32:A33"/>
    <mergeCell ref="B32:B33"/>
    <mergeCell ref="H32:H33"/>
    <mergeCell ref="A36:A37"/>
    <mergeCell ref="B36:B37"/>
    <mergeCell ref="B34:B35"/>
    <mergeCell ref="H34:H35"/>
    <mergeCell ref="I34:I35"/>
    <mergeCell ref="C38:G38"/>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H10:H11"/>
    <mergeCell ref="C30:G30"/>
    <mergeCell ref="C31:G31"/>
    <mergeCell ref="C32:G32"/>
    <mergeCell ref="C33:G33"/>
    <mergeCell ref="C34:G34"/>
    <mergeCell ref="C35:G35"/>
    <mergeCell ref="C36:G36"/>
    <mergeCell ref="C37:G37"/>
    <mergeCell ref="H14:H15"/>
  </mergeCells>
  <phoneticPr fontId="4"/>
  <dataValidations count="2">
    <dataValidation imeMode="off" allowBlank="1" showInputMessage="1" showErrorMessage="1" sqref="H10:I45 H49:I59 B10:B41 B49:B58" xr:uid="{00000000-0002-0000-0500-000000000000}"/>
    <dataValidation imeMode="hiragana" allowBlank="1" showInputMessage="1" showErrorMessage="1" sqref="C12:F41 C49:C58 D49:G49 D51:G51 D53:G53 D55:G55 D57:G57" xr:uid="{00000000-0002-0000-0500-000001000000}"/>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59999389629810485"/>
  </sheetPr>
  <dimension ref="A1:P42"/>
  <sheetViews>
    <sheetView view="pageBreakPreview" zoomScaleNormal="100" zoomScaleSheetLayoutView="100" workbookViewId="0"/>
  </sheetViews>
  <sheetFormatPr defaultRowHeight="13.5"/>
  <cols>
    <col min="1" max="1" width="9" style="257"/>
    <col min="2" max="2" width="11.25" style="257" customWidth="1"/>
    <col min="3" max="8" width="9" style="257"/>
    <col min="9" max="9" width="7.625" style="257" customWidth="1"/>
    <col min="10" max="11" width="9" style="257"/>
    <col min="12" max="12" width="21.375" style="257" hidden="1" customWidth="1"/>
    <col min="13" max="13" width="12.5" style="257" hidden="1" customWidth="1"/>
    <col min="14" max="14" width="10.5" style="257" bestFit="1" customWidth="1"/>
    <col min="15" max="15" width="35.375" style="257" bestFit="1" customWidth="1"/>
    <col min="16" max="16" width="13.625" style="257" customWidth="1"/>
    <col min="17" max="257" width="9" style="257"/>
    <col min="258" max="258" width="11.25" style="257" customWidth="1"/>
    <col min="259" max="264" width="9" style="257"/>
    <col min="265" max="265" width="7.625" style="257" customWidth="1"/>
    <col min="266" max="513" width="9" style="257"/>
    <col min="514" max="514" width="11.25" style="257" customWidth="1"/>
    <col min="515" max="520" width="9" style="257"/>
    <col min="521" max="521" width="7.625" style="257" customWidth="1"/>
    <col min="522" max="769" width="9" style="257"/>
    <col min="770" max="770" width="11.25" style="257" customWidth="1"/>
    <col min="771" max="776" width="9" style="257"/>
    <col min="777" max="777" width="7.625" style="257" customWidth="1"/>
    <col min="778" max="1025" width="9" style="257"/>
    <col min="1026" max="1026" width="11.25" style="257" customWidth="1"/>
    <col min="1027" max="1032" width="9" style="257"/>
    <col min="1033" max="1033" width="7.625" style="257" customWidth="1"/>
    <col min="1034" max="1281" width="9" style="257"/>
    <col min="1282" max="1282" width="11.25" style="257" customWidth="1"/>
    <col min="1283" max="1288" width="9" style="257"/>
    <col min="1289" max="1289" width="7.625" style="257" customWidth="1"/>
    <col min="1290" max="1537" width="9" style="257"/>
    <col min="1538" max="1538" width="11.25" style="257" customWidth="1"/>
    <col min="1539" max="1544" width="9" style="257"/>
    <col min="1545" max="1545" width="7.625" style="257" customWidth="1"/>
    <col min="1546" max="1793" width="9" style="257"/>
    <col min="1794" max="1794" width="11.25" style="257" customWidth="1"/>
    <col min="1795" max="1800" width="9" style="257"/>
    <col min="1801" max="1801" width="7.625" style="257" customWidth="1"/>
    <col min="1802" max="2049" width="9" style="257"/>
    <col min="2050" max="2050" width="11.25" style="257" customWidth="1"/>
    <col min="2051" max="2056" width="9" style="257"/>
    <col min="2057" max="2057" width="7.625" style="257" customWidth="1"/>
    <col min="2058" max="2305" width="9" style="257"/>
    <col min="2306" max="2306" width="11.25" style="257" customWidth="1"/>
    <col min="2307" max="2312" width="9" style="257"/>
    <col min="2313" max="2313" width="7.625" style="257" customWidth="1"/>
    <col min="2314" max="2561" width="9" style="257"/>
    <col min="2562" max="2562" width="11.25" style="257" customWidth="1"/>
    <col min="2563" max="2568" width="9" style="257"/>
    <col min="2569" max="2569" width="7.625" style="257" customWidth="1"/>
    <col min="2570" max="2817" width="9" style="257"/>
    <col min="2818" max="2818" width="11.25" style="257" customWidth="1"/>
    <col min="2819" max="2824" width="9" style="257"/>
    <col min="2825" max="2825" width="7.625" style="257" customWidth="1"/>
    <col min="2826" max="3073" width="9" style="257"/>
    <col min="3074" max="3074" width="11.25" style="257" customWidth="1"/>
    <col min="3075" max="3080" width="9" style="257"/>
    <col min="3081" max="3081" width="7.625" style="257" customWidth="1"/>
    <col min="3082" max="3329" width="9" style="257"/>
    <col min="3330" max="3330" width="11.25" style="257" customWidth="1"/>
    <col min="3331" max="3336" width="9" style="257"/>
    <col min="3337" max="3337" width="7.625" style="257" customWidth="1"/>
    <col min="3338" max="3585" width="9" style="257"/>
    <col min="3586" max="3586" width="11.25" style="257" customWidth="1"/>
    <col min="3587" max="3592" width="9" style="257"/>
    <col min="3593" max="3593" width="7.625" style="257" customWidth="1"/>
    <col min="3594" max="3841" width="9" style="257"/>
    <col min="3842" max="3842" width="11.25" style="257" customWidth="1"/>
    <col min="3843" max="3848" width="9" style="257"/>
    <col min="3849" max="3849" width="7.625" style="257" customWidth="1"/>
    <col min="3850" max="4097" width="9" style="257"/>
    <col min="4098" max="4098" width="11.25" style="257" customWidth="1"/>
    <col min="4099" max="4104" width="9" style="257"/>
    <col min="4105" max="4105" width="7.625" style="257" customWidth="1"/>
    <col min="4106" max="4353" width="9" style="257"/>
    <col min="4354" max="4354" width="11.25" style="257" customWidth="1"/>
    <col min="4355" max="4360" width="9" style="257"/>
    <col min="4361" max="4361" width="7.625" style="257" customWidth="1"/>
    <col min="4362" max="4609" width="9" style="257"/>
    <col min="4610" max="4610" width="11.25" style="257" customWidth="1"/>
    <col min="4611" max="4616" width="9" style="257"/>
    <col min="4617" max="4617" width="7.625" style="257" customWidth="1"/>
    <col min="4618" max="4865" width="9" style="257"/>
    <col min="4866" max="4866" width="11.25" style="257" customWidth="1"/>
    <col min="4867" max="4872" width="9" style="257"/>
    <col min="4873" max="4873" width="7.625" style="257" customWidth="1"/>
    <col min="4874" max="5121" width="9" style="257"/>
    <col min="5122" max="5122" width="11.25" style="257" customWidth="1"/>
    <col min="5123" max="5128" width="9" style="257"/>
    <col min="5129" max="5129" width="7.625" style="257" customWidth="1"/>
    <col min="5130" max="5377" width="9" style="257"/>
    <col min="5378" max="5378" width="11.25" style="257" customWidth="1"/>
    <col min="5379" max="5384" width="9" style="257"/>
    <col min="5385" max="5385" width="7.625" style="257" customWidth="1"/>
    <col min="5386" max="5633" width="9" style="257"/>
    <col min="5634" max="5634" width="11.25" style="257" customWidth="1"/>
    <col min="5635" max="5640" width="9" style="257"/>
    <col min="5641" max="5641" width="7.625" style="257" customWidth="1"/>
    <col min="5642" max="5889" width="9" style="257"/>
    <col min="5890" max="5890" width="11.25" style="257" customWidth="1"/>
    <col min="5891" max="5896" width="9" style="257"/>
    <col min="5897" max="5897" width="7.625" style="257" customWidth="1"/>
    <col min="5898" max="6145" width="9" style="257"/>
    <col min="6146" max="6146" width="11.25" style="257" customWidth="1"/>
    <col min="6147" max="6152" width="9" style="257"/>
    <col min="6153" max="6153" width="7.625" style="257" customWidth="1"/>
    <col min="6154" max="6401" width="9" style="257"/>
    <col min="6402" max="6402" width="11.25" style="257" customWidth="1"/>
    <col min="6403" max="6408" width="9" style="257"/>
    <col min="6409" max="6409" width="7.625" style="257" customWidth="1"/>
    <col min="6410" max="6657" width="9" style="257"/>
    <col min="6658" max="6658" width="11.25" style="257" customWidth="1"/>
    <col min="6659" max="6664" width="9" style="257"/>
    <col min="6665" max="6665" width="7.625" style="257" customWidth="1"/>
    <col min="6666" max="6913" width="9" style="257"/>
    <col min="6914" max="6914" width="11.25" style="257" customWidth="1"/>
    <col min="6915" max="6920" width="9" style="257"/>
    <col min="6921" max="6921" width="7.625" style="257" customWidth="1"/>
    <col min="6922" max="7169" width="9" style="257"/>
    <col min="7170" max="7170" width="11.25" style="257" customWidth="1"/>
    <col min="7171" max="7176" width="9" style="257"/>
    <col min="7177" max="7177" width="7.625" style="257" customWidth="1"/>
    <col min="7178" max="7425" width="9" style="257"/>
    <col min="7426" max="7426" width="11.25" style="257" customWidth="1"/>
    <col min="7427" max="7432" width="9" style="257"/>
    <col min="7433" max="7433" width="7.625" style="257" customWidth="1"/>
    <col min="7434" max="7681" width="9" style="257"/>
    <col min="7682" max="7682" width="11.25" style="257" customWidth="1"/>
    <col min="7683" max="7688" width="9" style="257"/>
    <col min="7689" max="7689" width="7.625" style="257" customWidth="1"/>
    <col min="7690" max="7937" width="9" style="257"/>
    <col min="7938" max="7938" width="11.25" style="257" customWidth="1"/>
    <col min="7939" max="7944" width="9" style="257"/>
    <col min="7945" max="7945" width="7.625" style="257" customWidth="1"/>
    <col min="7946" max="8193" width="9" style="257"/>
    <col min="8194" max="8194" width="11.25" style="257" customWidth="1"/>
    <col min="8195" max="8200" width="9" style="257"/>
    <col min="8201" max="8201" width="7.625" style="257" customWidth="1"/>
    <col min="8202" max="8449" width="9" style="257"/>
    <col min="8450" max="8450" width="11.25" style="257" customWidth="1"/>
    <col min="8451" max="8456" width="9" style="257"/>
    <col min="8457" max="8457" width="7.625" style="257" customWidth="1"/>
    <col min="8458" max="8705" width="9" style="257"/>
    <col min="8706" max="8706" width="11.25" style="257" customWidth="1"/>
    <col min="8707" max="8712" width="9" style="257"/>
    <col min="8713" max="8713" width="7.625" style="257" customWidth="1"/>
    <col min="8714" max="8961" width="9" style="257"/>
    <col min="8962" max="8962" width="11.25" style="257" customWidth="1"/>
    <col min="8963" max="8968" width="9" style="257"/>
    <col min="8969" max="8969" width="7.625" style="257" customWidth="1"/>
    <col min="8970" max="9217" width="9" style="257"/>
    <col min="9218" max="9218" width="11.25" style="257" customWidth="1"/>
    <col min="9219" max="9224" width="9" style="257"/>
    <col min="9225" max="9225" width="7.625" style="257" customWidth="1"/>
    <col min="9226" max="9473" width="9" style="257"/>
    <col min="9474" max="9474" width="11.25" style="257" customWidth="1"/>
    <col min="9475" max="9480" width="9" style="257"/>
    <col min="9481" max="9481" width="7.625" style="257" customWidth="1"/>
    <col min="9482" max="9729" width="9" style="257"/>
    <col min="9730" max="9730" width="11.25" style="257" customWidth="1"/>
    <col min="9731" max="9736" width="9" style="257"/>
    <col min="9737" max="9737" width="7.625" style="257" customWidth="1"/>
    <col min="9738" max="9985" width="9" style="257"/>
    <col min="9986" max="9986" width="11.25" style="257" customWidth="1"/>
    <col min="9987" max="9992" width="9" style="257"/>
    <col min="9993" max="9993" width="7.625" style="257" customWidth="1"/>
    <col min="9994" max="10241" width="9" style="257"/>
    <col min="10242" max="10242" width="11.25" style="257" customWidth="1"/>
    <col min="10243" max="10248" width="9" style="257"/>
    <col min="10249" max="10249" width="7.625" style="257" customWidth="1"/>
    <col min="10250" max="10497" width="9" style="257"/>
    <col min="10498" max="10498" width="11.25" style="257" customWidth="1"/>
    <col min="10499" max="10504" width="9" style="257"/>
    <col min="10505" max="10505" width="7.625" style="257" customWidth="1"/>
    <col min="10506" max="10753" width="9" style="257"/>
    <col min="10754" max="10754" width="11.25" style="257" customWidth="1"/>
    <col min="10755" max="10760" width="9" style="257"/>
    <col min="10761" max="10761" width="7.625" style="257" customWidth="1"/>
    <col min="10762" max="11009" width="9" style="257"/>
    <col min="11010" max="11010" width="11.25" style="257" customWidth="1"/>
    <col min="11011" max="11016" width="9" style="257"/>
    <col min="11017" max="11017" width="7.625" style="257" customWidth="1"/>
    <col min="11018" max="11265" width="9" style="257"/>
    <col min="11266" max="11266" width="11.25" style="257" customWidth="1"/>
    <col min="11267" max="11272" width="9" style="257"/>
    <col min="11273" max="11273" width="7.625" style="257" customWidth="1"/>
    <col min="11274" max="11521" width="9" style="257"/>
    <col min="11522" max="11522" width="11.25" style="257" customWidth="1"/>
    <col min="11523" max="11528" width="9" style="257"/>
    <col min="11529" max="11529" width="7.625" style="257" customWidth="1"/>
    <col min="11530" max="11777" width="9" style="257"/>
    <col min="11778" max="11778" width="11.25" style="257" customWidth="1"/>
    <col min="11779" max="11784" width="9" style="257"/>
    <col min="11785" max="11785" width="7.625" style="257" customWidth="1"/>
    <col min="11786" max="12033" width="9" style="257"/>
    <col min="12034" max="12034" width="11.25" style="257" customWidth="1"/>
    <col min="12035" max="12040" width="9" style="257"/>
    <col min="12041" max="12041" width="7.625" style="257" customWidth="1"/>
    <col min="12042" max="12289" width="9" style="257"/>
    <col min="12290" max="12290" width="11.25" style="257" customWidth="1"/>
    <col min="12291" max="12296" width="9" style="257"/>
    <col min="12297" max="12297" width="7.625" style="257" customWidth="1"/>
    <col min="12298" max="12545" width="9" style="257"/>
    <col min="12546" max="12546" width="11.25" style="257" customWidth="1"/>
    <col min="12547" max="12552" width="9" style="257"/>
    <col min="12553" max="12553" width="7.625" style="257" customWidth="1"/>
    <col min="12554" max="12801" width="9" style="257"/>
    <col min="12802" max="12802" width="11.25" style="257" customWidth="1"/>
    <col min="12803" max="12808" width="9" style="257"/>
    <col min="12809" max="12809" width="7.625" style="257" customWidth="1"/>
    <col min="12810" max="13057" width="9" style="257"/>
    <col min="13058" max="13058" width="11.25" style="257" customWidth="1"/>
    <col min="13059" max="13064" width="9" style="257"/>
    <col min="13065" max="13065" width="7.625" style="257" customWidth="1"/>
    <col min="13066" max="13313" width="9" style="257"/>
    <col min="13314" max="13314" width="11.25" style="257" customWidth="1"/>
    <col min="13315" max="13320" width="9" style="257"/>
    <col min="13321" max="13321" width="7.625" style="257" customWidth="1"/>
    <col min="13322" max="13569" width="9" style="257"/>
    <col min="13570" max="13570" width="11.25" style="257" customWidth="1"/>
    <col min="13571" max="13576" width="9" style="257"/>
    <col min="13577" max="13577" width="7.625" style="257" customWidth="1"/>
    <col min="13578" max="13825" width="9" style="257"/>
    <col min="13826" max="13826" width="11.25" style="257" customWidth="1"/>
    <col min="13827" max="13832" width="9" style="257"/>
    <col min="13833" max="13833" width="7.625" style="257" customWidth="1"/>
    <col min="13834" max="14081" width="9" style="257"/>
    <col min="14082" max="14082" width="11.25" style="257" customWidth="1"/>
    <col min="14083" max="14088" width="9" style="257"/>
    <col min="14089" max="14089" width="7.625" style="257" customWidth="1"/>
    <col min="14090" max="14337" width="9" style="257"/>
    <col min="14338" max="14338" width="11.25" style="257" customWidth="1"/>
    <col min="14339" max="14344" width="9" style="257"/>
    <col min="14345" max="14345" width="7.625" style="257" customWidth="1"/>
    <col min="14346" max="14593" width="9" style="257"/>
    <col min="14594" max="14594" width="11.25" style="257" customWidth="1"/>
    <col min="14595" max="14600" width="9" style="257"/>
    <col min="14601" max="14601" width="7.625" style="257" customWidth="1"/>
    <col min="14602" max="14849" width="9" style="257"/>
    <col min="14850" max="14850" width="11.25" style="257" customWidth="1"/>
    <col min="14851" max="14856" width="9" style="257"/>
    <col min="14857" max="14857" width="7.625" style="257" customWidth="1"/>
    <col min="14858" max="15105" width="9" style="257"/>
    <col min="15106" max="15106" width="11.25" style="257" customWidth="1"/>
    <col min="15107" max="15112" width="9" style="257"/>
    <col min="15113" max="15113" width="7.625" style="257" customWidth="1"/>
    <col min="15114" max="15361" width="9" style="257"/>
    <col min="15362" max="15362" width="11.25" style="257" customWidth="1"/>
    <col min="15363" max="15368" width="9" style="257"/>
    <col min="15369" max="15369" width="7.625" style="257" customWidth="1"/>
    <col min="15370" max="15617" width="9" style="257"/>
    <col min="15618" max="15618" width="11.25" style="257" customWidth="1"/>
    <col min="15619" max="15624" width="9" style="257"/>
    <col min="15625" max="15625" width="7.625" style="257" customWidth="1"/>
    <col min="15626" max="15873" width="9" style="257"/>
    <col min="15874" max="15874" width="11.25" style="257" customWidth="1"/>
    <col min="15875" max="15880" width="9" style="257"/>
    <col min="15881" max="15881" width="7.625" style="257" customWidth="1"/>
    <col min="15882" max="16129" width="9" style="257"/>
    <col min="16130" max="16130" width="11.25" style="257" customWidth="1"/>
    <col min="16131" max="16136" width="9" style="257"/>
    <col min="16137" max="16137" width="7.625" style="257" customWidth="1"/>
    <col min="16138" max="16384" width="9" style="257"/>
  </cols>
  <sheetData>
    <row r="1" spans="1:16">
      <c r="A1" s="257" t="s">
        <v>396</v>
      </c>
      <c r="O1" s="261" t="s">
        <v>412</v>
      </c>
      <c r="P1" s="261">
        <v>288</v>
      </c>
    </row>
    <row r="2" spans="1:16">
      <c r="O2" s="261" t="s">
        <v>413</v>
      </c>
      <c r="P2" s="262">
        <v>46461</v>
      </c>
    </row>
    <row r="3" spans="1:16">
      <c r="L3" s="257" t="s">
        <v>416</v>
      </c>
      <c r="M3" s="263">
        <f>$P$2</f>
        <v>46461</v>
      </c>
    </row>
    <row r="4" spans="1:16">
      <c r="L4" s="257" t="s">
        <v>414</v>
      </c>
      <c r="M4" s="263">
        <f>$D$20</f>
        <v>0</v>
      </c>
    </row>
    <row r="5" spans="1:16">
      <c r="L5" s="257" t="s">
        <v>415</v>
      </c>
      <c r="M5" s="263">
        <f>$M$4+$P$1-1</f>
        <v>287</v>
      </c>
    </row>
    <row r="7" spans="1:16" ht="29.25" customHeight="1">
      <c r="A7" s="712" t="s">
        <v>397</v>
      </c>
      <c r="B7" s="712"/>
      <c r="C7" s="712"/>
      <c r="D7" s="712"/>
      <c r="E7" s="712"/>
      <c r="F7" s="712"/>
      <c r="G7" s="712"/>
      <c r="H7" s="712"/>
      <c r="I7" s="712"/>
      <c r="J7" s="712"/>
    </row>
    <row r="12" spans="1:16">
      <c r="B12" s="257" t="s">
        <v>398</v>
      </c>
    </row>
    <row r="17" spans="2:9">
      <c r="B17" s="258"/>
    </row>
    <row r="18" spans="2:9">
      <c r="B18" s="259" t="s">
        <v>300</v>
      </c>
      <c r="C18" s="713" t="str">
        <f>'様式1-1'!$D$16</f>
        <v>福岡県総合防災情報システム（統制局装置等）改良工事（１工区）</v>
      </c>
      <c r="D18" s="713"/>
      <c r="E18" s="713"/>
      <c r="F18" s="713"/>
      <c r="G18" s="713"/>
      <c r="H18" s="713"/>
    </row>
    <row r="19" spans="2:9">
      <c r="B19" s="258"/>
    </row>
    <row r="20" spans="2:9">
      <c r="B20" s="259" t="s">
        <v>399</v>
      </c>
      <c r="C20" s="260"/>
      <c r="D20" s="715"/>
      <c r="E20" s="715"/>
      <c r="F20" s="715"/>
      <c r="G20" s="260" t="str">
        <f>IF(M5-M3&gt;0,"←始期日期限を超えています！！","")</f>
        <v/>
      </c>
      <c r="H20" s="260"/>
    </row>
    <row r="21" spans="2:9">
      <c r="B21" s="258"/>
    </row>
    <row r="22" spans="2:9">
      <c r="B22" s="258"/>
      <c r="D22" s="257" t="s">
        <v>400</v>
      </c>
    </row>
    <row r="23" spans="2:9">
      <c r="B23" s="259" t="s">
        <v>401</v>
      </c>
      <c r="C23" s="260"/>
      <c r="D23" s="716" t="str">
        <f>IF($D$20="","　　年　　月　　日",TEXT($M$4+$P$1-1,"[$-411]ggge年m月d日"))&amp;"まで（"&amp;P1&amp;"日間）"</f>
        <v>　　年　　月　　日まで（288日間）</v>
      </c>
      <c r="E23" s="716"/>
      <c r="F23" s="716"/>
      <c r="G23" s="716"/>
      <c r="H23" s="260"/>
    </row>
    <row r="24" spans="2:9">
      <c r="B24" s="258"/>
    </row>
    <row r="25" spans="2:9">
      <c r="B25" s="258"/>
    </row>
    <row r="26" spans="2:9">
      <c r="B26" s="258" t="s">
        <v>402</v>
      </c>
    </row>
    <row r="27" spans="2:9">
      <c r="B27" s="258" t="s">
        <v>403</v>
      </c>
    </row>
    <row r="28" spans="2:9">
      <c r="B28" s="258" t="s">
        <v>404</v>
      </c>
    </row>
    <row r="29" spans="2:9">
      <c r="B29" s="258" t="s">
        <v>405</v>
      </c>
    </row>
    <row r="30" spans="2:9">
      <c r="B30" s="258" t="s">
        <v>406</v>
      </c>
    </row>
    <row r="31" spans="2:9">
      <c r="B31" s="258" t="s">
        <v>407</v>
      </c>
    </row>
    <row r="32" spans="2:9" ht="27" customHeight="1">
      <c r="B32" s="258"/>
      <c r="C32" s="258"/>
      <c r="D32" s="258"/>
      <c r="E32" s="258"/>
      <c r="F32" s="258"/>
      <c r="G32" s="258"/>
      <c r="H32" s="258"/>
      <c r="I32" s="258"/>
    </row>
    <row r="33" spans="2:10" ht="27" customHeight="1">
      <c r="B33" s="258"/>
      <c r="C33" s="258"/>
      <c r="D33" s="258"/>
      <c r="E33" s="258"/>
      <c r="F33" s="258"/>
      <c r="G33" s="258"/>
      <c r="H33" s="258"/>
      <c r="I33" s="258"/>
    </row>
    <row r="34" spans="2:10" ht="27" customHeight="1">
      <c r="B34" s="258"/>
      <c r="C34" s="258"/>
      <c r="D34" s="258"/>
      <c r="E34" s="258"/>
      <c r="F34" s="258"/>
      <c r="G34" s="258"/>
      <c r="H34" s="258"/>
      <c r="I34" s="258"/>
    </row>
    <row r="36" spans="2:10">
      <c r="E36" s="257" t="str">
        <f>'様式1-1'!$H$5</f>
        <v>令和　年　　月　　日</v>
      </c>
    </row>
    <row r="38" spans="2:10">
      <c r="E38" s="257" t="s">
        <v>408</v>
      </c>
      <c r="G38" s="714" t="str">
        <f>'様式1-1'!$F$9</f>
        <v>○○市○○町○○番地</v>
      </c>
      <c r="H38" s="714"/>
      <c r="I38" s="714"/>
      <c r="J38" s="714"/>
    </row>
    <row r="40" spans="2:10">
      <c r="E40" s="257" t="s">
        <v>409</v>
      </c>
      <c r="G40" s="714" t="str">
        <f>'様式1-1'!$F$10</f>
        <v>株式会社○○建設○○支店</v>
      </c>
      <c r="H40" s="714"/>
      <c r="I40" s="714"/>
      <c r="J40" s="714"/>
    </row>
    <row r="42" spans="2:10">
      <c r="E42" s="257" t="s">
        <v>410</v>
      </c>
      <c r="G42" s="714" t="str">
        <f>'様式1-1'!$F$11</f>
        <v>○○　○○</v>
      </c>
      <c r="H42" s="714"/>
      <c r="I42" s="714"/>
      <c r="J42" s="714"/>
    </row>
  </sheetData>
  <mergeCells count="7">
    <mergeCell ref="A7:J7"/>
    <mergeCell ref="C18:H18"/>
    <mergeCell ref="G38:J38"/>
    <mergeCell ref="G40:J40"/>
    <mergeCell ref="G42:J42"/>
    <mergeCell ref="D20:F20"/>
    <mergeCell ref="D23:G23"/>
  </mergeCells>
  <phoneticPr fontId="4"/>
  <conditionalFormatting sqref="D20:F20">
    <cfRule type="expression" dxfId="0" priority="1">
      <formula>M5-M3&gt;0</formula>
    </cfRule>
  </conditionalFormatting>
  <pageMargins left="0.59055118110236227" right="0.59055118110236227" top="1.19" bottom="0.78740157480314965" header="0.51181102362204722" footer="0.51181102362204722"/>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4">
    <pageSetUpPr fitToPage="1"/>
  </sheetPr>
  <dimension ref="A1:E12"/>
  <sheetViews>
    <sheetView view="pageBreakPreview" zoomScale="85" zoomScaleNormal="100" zoomScaleSheetLayoutView="85" workbookViewId="0">
      <selection sqref="A1:C1"/>
    </sheetView>
  </sheetViews>
  <sheetFormatPr defaultRowHeight="13.5"/>
  <cols>
    <col min="1" max="1" width="30" style="1" customWidth="1"/>
    <col min="2" max="2" width="50" style="1" customWidth="1"/>
    <col min="3" max="3" width="11.625" style="1" customWidth="1"/>
    <col min="4" max="4" width="2.5" style="28" customWidth="1"/>
    <col min="5" max="5" width="28.375" style="185" customWidth="1"/>
    <col min="6" max="16384" width="9" style="1"/>
  </cols>
  <sheetData>
    <row r="1" spans="1:5" ht="14.25" thickBot="1">
      <c r="A1" s="729" t="s">
        <v>31</v>
      </c>
      <c r="B1" s="729"/>
      <c r="C1" s="729"/>
      <c r="E1" s="35"/>
    </row>
    <row r="2" spans="1:5" ht="22.5" customHeight="1" thickTop="1">
      <c r="A2" s="730" t="s">
        <v>276</v>
      </c>
      <c r="B2" s="730"/>
      <c r="C2" s="730"/>
      <c r="D2" s="28" t="s">
        <v>296</v>
      </c>
      <c r="E2" s="719" t="s">
        <v>298</v>
      </c>
    </row>
    <row r="3" spans="1:5">
      <c r="A3" s="734" t="str">
        <f>'様式1-1'!F10</f>
        <v>株式会社○○建設○○支店</v>
      </c>
      <c r="B3" s="734"/>
      <c r="C3" s="734"/>
      <c r="E3" s="720"/>
    </row>
    <row r="4" spans="1:5" ht="22.5" customHeight="1" thickBot="1">
      <c r="A4" s="2" t="s">
        <v>278</v>
      </c>
      <c r="B4" s="731"/>
      <c r="C4" s="732"/>
      <c r="E4" s="721"/>
    </row>
    <row r="5" spans="1:5" ht="22.5" customHeight="1" thickTop="1">
      <c r="A5" s="2" t="s">
        <v>279</v>
      </c>
      <c r="B5" s="731"/>
      <c r="C5" s="732"/>
    </row>
    <row r="6" spans="1:5" ht="16.5" customHeight="1">
      <c r="A6" s="733" t="s">
        <v>242</v>
      </c>
      <c r="B6" s="727"/>
      <c r="C6" s="728"/>
    </row>
    <row r="7" spans="1:5" ht="332.25" customHeight="1">
      <c r="A7" s="723"/>
      <c r="B7" s="724"/>
      <c r="C7" s="725"/>
    </row>
    <row r="8" spans="1:5" ht="22.5" customHeight="1">
      <c r="A8" s="2" t="s">
        <v>391</v>
      </c>
      <c r="B8" s="717"/>
      <c r="C8" s="718"/>
    </row>
    <row r="9" spans="1:5" ht="42" customHeight="1">
      <c r="A9" s="726" t="s">
        <v>392</v>
      </c>
      <c r="B9" s="727"/>
      <c r="C9" s="728"/>
    </row>
    <row r="10" spans="1:5" ht="333" customHeight="1">
      <c r="A10" s="723"/>
      <c r="B10" s="724"/>
      <c r="C10" s="725"/>
      <c r="D10" s="29"/>
      <c r="E10" s="722"/>
    </row>
    <row r="11" spans="1:5">
      <c r="D11" s="29"/>
      <c r="E11" s="722"/>
    </row>
    <row r="12" spans="1:5">
      <c r="D12" s="29"/>
      <c r="E12" s="722"/>
    </row>
  </sheetData>
  <mergeCells count="12">
    <mergeCell ref="A1:C1"/>
    <mergeCell ref="A2:C2"/>
    <mergeCell ref="B4:C4"/>
    <mergeCell ref="A6:C6"/>
    <mergeCell ref="A3:C3"/>
    <mergeCell ref="B5:C5"/>
    <mergeCell ref="B8:C8"/>
    <mergeCell ref="E2:E4"/>
    <mergeCell ref="E10:E12"/>
    <mergeCell ref="A7:C7"/>
    <mergeCell ref="A9:C9"/>
    <mergeCell ref="A10:C10"/>
  </mergeCells>
  <phoneticPr fontId="4"/>
  <dataValidations count="2">
    <dataValidation imeMode="hiragana" allowBlank="1" showInputMessage="1" showErrorMessage="1" sqref="B4:C5" xr:uid="{00000000-0002-0000-0C00-000000000000}"/>
    <dataValidation imeMode="off" allowBlank="1" showInputMessage="1" showErrorMessage="1" sqref="E1" xr:uid="{00000000-0002-0000-0C00-000001000000}"/>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pageSetUpPr fitToPage="1"/>
  </sheetPr>
  <dimension ref="A1:E12"/>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4" width="2.5" style="28" customWidth="1"/>
    <col min="5" max="5" width="28.375" style="185" customWidth="1"/>
    <col min="6" max="16384" width="9" style="1"/>
  </cols>
  <sheetData>
    <row r="1" spans="1:5" ht="14.25" thickBot="1">
      <c r="A1" s="729" t="s">
        <v>32</v>
      </c>
      <c r="B1" s="729"/>
      <c r="C1" s="729"/>
      <c r="E1" s="35"/>
    </row>
    <row r="2" spans="1:5" ht="22.5" customHeight="1" thickTop="1">
      <c r="A2" s="730" t="s">
        <v>277</v>
      </c>
      <c r="B2" s="730"/>
      <c r="C2" s="730"/>
      <c r="D2" s="28" t="s">
        <v>296</v>
      </c>
      <c r="E2" s="719" t="s">
        <v>298</v>
      </c>
    </row>
    <row r="3" spans="1:5">
      <c r="A3" s="734" t="str">
        <f>'様式1-1'!F10</f>
        <v>株式会社○○建設○○支店</v>
      </c>
      <c r="B3" s="734"/>
      <c r="C3" s="734"/>
      <c r="E3" s="720"/>
    </row>
    <row r="4" spans="1:5" ht="22.5" customHeight="1" thickBot="1">
      <c r="A4" s="2" t="s">
        <v>278</v>
      </c>
      <c r="B4" s="731"/>
      <c r="C4" s="732"/>
      <c r="E4" s="721"/>
    </row>
    <row r="5" spans="1:5" ht="16.5" customHeight="1" thickTop="1">
      <c r="A5" s="733" t="s">
        <v>331</v>
      </c>
      <c r="B5" s="727"/>
      <c r="C5" s="728"/>
    </row>
    <row r="6" spans="1:5" ht="225" customHeight="1">
      <c r="A6" s="723"/>
      <c r="B6" s="724"/>
      <c r="C6" s="725"/>
    </row>
    <row r="7" spans="1:5" ht="16.5" customHeight="1">
      <c r="A7" s="733" t="s">
        <v>332</v>
      </c>
      <c r="B7" s="727"/>
      <c r="C7" s="728"/>
    </row>
    <row r="8" spans="1:5" ht="225" customHeight="1">
      <c r="A8" s="723"/>
      <c r="B8" s="724"/>
      <c r="C8" s="725"/>
    </row>
    <row r="9" spans="1:5" ht="22.5" customHeight="1">
      <c r="A9" s="2" t="s">
        <v>33</v>
      </c>
      <c r="B9" s="717"/>
      <c r="C9" s="718"/>
    </row>
    <row r="10" spans="1:5" ht="16.5" customHeight="1">
      <c r="A10" s="735" t="s">
        <v>243</v>
      </c>
      <c r="B10" s="736"/>
      <c r="C10" s="737"/>
      <c r="D10" s="29"/>
      <c r="E10" s="722"/>
    </row>
    <row r="11" spans="1:5" ht="224.25" customHeight="1">
      <c r="A11" s="723"/>
      <c r="B11" s="724"/>
      <c r="C11" s="725"/>
      <c r="D11" s="29"/>
      <c r="E11" s="722"/>
    </row>
    <row r="12" spans="1:5">
      <c r="D12" s="29"/>
      <c r="E12" s="722"/>
    </row>
  </sheetData>
  <mergeCells count="13">
    <mergeCell ref="E2:E4"/>
    <mergeCell ref="E10:E12"/>
    <mergeCell ref="A11:C11"/>
    <mergeCell ref="A7:C7"/>
    <mergeCell ref="A10:C10"/>
    <mergeCell ref="A8:C8"/>
    <mergeCell ref="B9:C9"/>
    <mergeCell ref="A6:C6"/>
    <mergeCell ref="A1:C1"/>
    <mergeCell ref="A2:C2"/>
    <mergeCell ref="B4:C4"/>
    <mergeCell ref="A5:C5"/>
    <mergeCell ref="A3:C3"/>
  </mergeCells>
  <phoneticPr fontId="4"/>
  <dataValidations disablePrompts="1" count="2">
    <dataValidation imeMode="hiragana" allowBlank="1" showInputMessage="1" showErrorMessage="1" sqref="B4:C4" xr:uid="{00000000-0002-0000-0D00-000000000000}"/>
    <dataValidation imeMode="off" allowBlank="1" showInputMessage="1" showErrorMessage="1" sqref="E1" xr:uid="{00000000-0002-0000-0D00-000001000000}"/>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13"/>
  <sheetViews>
    <sheetView view="pageBreakPreview" zoomScale="70" zoomScaleNormal="100" zoomScaleSheetLayoutView="70" workbookViewId="0">
      <selection sqref="A1:F1"/>
    </sheetView>
  </sheetViews>
  <sheetFormatPr defaultRowHeight="13.5"/>
  <cols>
    <col min="1" max="1" width="19.375" style="21" customWidth="1"/>
    <col min="2" max="2" width="17.5" style="21" customWidth="1"/>
    <col min="3" max="3" width="8.75" style="21" customWidth="1"/>
    <col min="4" max="4" width="19.375" style="21" customWidth="1"/>
    <col min="5" max="5" width="21.25" style="21" customWidth="1"/>
    <col min="6" max="6" width="5" style="21" customWidth="1"/>
    <col min="7" max="7" width="3.75" style="21" customWidth="1"/>
    <col min="8" max="9" width="12.625" style="21" customWidth="1"/>
    <col min="10" max="16384" width="9" style="21"/>
  </cols>
  <sheetData>
    <row r="1" spans="1:9" s="1" customFormat="1" ht="13.5" customHeight="1">
      <c r="A1" s="750" t="s">
        <v>282</v>
      </c>
      <c r="B1" s="750"/>
      <c r="C1" s="750"/>
      <c r="D1" s="750"/>
      <c r="E1" s="750"/>
      <c r="F1" s="750"/>
      <c r="G1" s="150"/>
      <c r="H1" s="751"/>
      <c r="I1" s="751"/>
    </row>
    <row r="2" spans="1:9" ht="22.5" customHeight="1">
      <c r="A2" s="752" t="s">
        <v>346</v>
      </c>
      <c r="B2" s="752"/>
      <c r="C2" s="752"/>
      <c r="D2" s="752"/>
      <c r="E2" s="752"/>
      <c r="F2" s="752"/>
      <c r="G2" s="32"/>
      <c r="H2" s="751"/>
      <c r="I2" s="751"/>
    </row>
    <row r="3" spans="1:9" ht="16.5" customHeight="1">
      <c r="C3" s="753"/>
      <c r="D3" s="753"/>
      <c r="E3" s="753"/>
      <c r="F3" s="753"/>
      <c r="G3" s="150"/>
      <c r="H3" s="230"/>
      <c r="I3" s="152"/>
    </row>
    <row r="4" spans="1:9" ht="16.5" customHeight="1">
      <c r="B4" s="34"/>
      <c r="C4" s="34" t="s">
        <v>34</v>
      </c>
      <c r="D4" s="744" t="str">
        <f>'様式1-1'!F9</f>
        <v>○○市○○町○○番地</v>
      </c>
      <c r="E4" s="744"/>
      <c r="H4" s="152"/>
      <c r="I4" s="152"/>
    </row>
    <row r="5" spans="1:9" ht="16.5" customHeight="1">
      <c r="B5" s="34"/>
      <c r="C5" s="34" t="s">
        <v>35</v>
      </c>
      <c r="D5" s="744" t="str">
        <f>'様式1-1'!F10</f>
        <v>株式会社○○建設○○支店</v>
      </c>
      <c r="E5" s="744"/>
      <c r="H5" s="152"/>
      <c r="I5" s="152"/>
    </row>
    <row r="6" spans="1:9" ht="16.5" customHeight="1">
      <c r="B6" s="34"/>
      <c r="C6" s="34" t="s">
        <v>36</v>
      </c>
      <c r="D6" s="744" t="str">
        <f>'様式1-1'!F11</f>
        <v>○○　○○</v>
      </c>
      <c r="E6" s="744"/>
      <c r="F6" s="166"/>
      <c r="G6" s="150"/>
      <c r="H6" s="152"/>
      <c r="I6" s="152"/>
    </row>
    <row r="7" spans="1:9">
      <c r="A7" s="734"/>
      <c r="B7" s="734"/>
      <c r="C7" s="734"/>
      <c r="D7" s="734"/>
      <c r="E7" s="734"/>
      <c r="F7" s="734"/>
    </row>
    <row r="8" spans="1:9" ht="27" customHeight="1">
      <c r="A8" s="33" t="s">
        <v>347</v>
      </c>
      <c r="B8" s="745"/>
      <c r="C8" s="746"/>
      <c r="D8" s="33" t="s">
        <v>348</v>
      </c>
      <c r="E8" s="717"/>
      <c r="F8" s="718"/>
    </row>
    <row r="9" spans="1:9" ht="42" customHeight="1">
      <c r="A9" s="747" t="s">
        <v>393</v>
      </c>
      <c r="B9" s="748"/>
      <c r="C9" s="748"/>
      <c r="D9" s="748"/>
      <c r="E9" s="748"/>
      <c r="F9" s="749"/>
      <c r="H9" s="31"/>
    </row>
    <row r="10" spans="1:9" ht="287.25" customHeight="1">
      <c r="A10" s="741"/>
      <c r="B10" s="742"/>
      <c r="C10" s="742"/>
      <c r="D10" s="742"/>
      <c r="E10" s="742"/>
      <c r="F10" s="743"/>
    </row>
    <row r="11" spans="1:9" ht="30" customHeight="1">
      <c r="A11" s="738" t="s">
        <v>349</v>
      </c>
      <c r="B11" s="739"/>
      <c r="C11" s="739"/>
      <c r="D11" s="739"/>
      <c r="E11" s="739"/>
      <c r="F11" s="740"/>
    </row>
    <row r="12" spans="1:9" ht="287.25" customHeight="1">
      <c r="A12" s="741"/>
      <c r="B12" s="742"/>
      <c r="C12" s="742"/>
      <c r="D12" s="742"/>
      <c r="E12" s="742"/>
      <c r="F12" s="743"/>
    </row>
    <row r="13" spans="1:9">
      <c r="A13" s="231" t="s">
        <v>350</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様式1-1</vt:lpstr>
      <vt:lpstr>様式1-2</vt:lpstr>
      <vt:lpstr>様式1-3</vt:lpstr>
      <vt:lpstr>様式1-4</vt:lpstr>
      <vt:lpstr>様式1-5</vt:lpstr>
      <vt:lpstr>様式1-8</vt:lpstr>
      <vt:lpstr>様式3-2（製作・据付）</vt:lpstr>
      <vt:lpstr>様式3-3（製作・据付）</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'様式1-8'!Print_Area</vt:lpstr>
      <vt:lpstr>'様式3-2（製作・据付）'!Print_Area</vt:lpstr>
      <vt:lpstr>'様式3-3（製作・据付）'!Print_Area</vt:lpstr>
      <vt:lpstr>'様式7 '!Print_Area</vt:lpstr>
      <vt:lpstr>'様式7(記入例) '!Print_Area</vt:lpstr>
      <vt:lpstr>'様式7(記入例)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土寄　人和</cp:lastModifiedBy>
  <cp:lastPrinted>2026-02-25T02:25:10Z</cp:lastPrinted>
  <dcterms:created xsi:type="dcterms:W3CDTF">2012-03-05T00:57:31Z</dcterms:created>
  <dcterms:modified xsi:type="dcterms:W3CDTF">2026-02-26T03:44:06Z</dcterms:modified>
</cp:coreProperties>
</file>